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T:\6.5 BUR - projekty własne\Przekazanie listy\"/>
    </mc:Choice>
  </mc:AlternateContent>
  <xr:revisionPtr revIDLastSave="0" documentId="13_ncr:1_{9417C95C-B594-4B5B-BBFA-EDFC42CCB37B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Lista_ocenionych projektów_WCAG" sheetId="4" r:id="rId1"/>
    <sheet name="Negocjajce_pkt rozstzygajace" sheetId="1" state="hidden" r:id="rId2"/>
  </sheets>
  <definedNames>
    <definedName name="_xlnm._FilterDatabase" localSheetId="0" hidden="1">'Lista_ocenionych projektów_WCAG'!$J$3:$J$3</definedName>
    <definedName name="_xlnm._FilterDatabase" localSheetId="1" hidden="1">'Negocjajce_pkt rozstzygajace'!$A$4:$P$48</definedName>
    <definedName name="_xlnm.Print_Area" localSheetId="0">'Lista_ocenionych projektów_WCAG'!$A$1:$J$5</definedName>
    <definedName name="_xlnm.Print_Area" localSheetId="1">'Negocjajce_pkt rozstzygajace'!$B$3:$D$48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" i="4" l="1"/>
  <c r="P20" i="1" l="1"/>
  <c r="Q20" i="1" s="1"/>
  <c r="P12" i="1"/>
  <c r="Q12" i="1" s="1"/>
  <c r="P36" i="1"/>
  <c r="Q36" i="1" s="1"/>
  <c r="P22" i="1"/>
  <c r="Q22" i="1" s="1"/>
  <c r="P25" i="1"/>
  <c r="Q25" i="1" s="1"/>
  <c r="P14" i="1"/>
  <c r="Q14" i="1" s="1"/>
  <c r="P24" i="1"/>
  <c r="Q24" i="1" s="1"/>
  <c r="P34" i="1"/>
  <c r="Q34" i="1" s="1"/>
  <c r="P48" i="1"/>
  <c r="Q48" i="1" s="1"/>
  <c r="P11" i="1"/>
  <c r="Q11" i="1" s="1"/>
  <c r="P46" i="1"/>
  <c r="Q46" i="1" s="1"/>
  <c r="P23" i="1"/>
  <c r="Q23" i="1" s="1"/>
  <c r="P19" i="1"/>
  <c r="Q19" i="1" s="1"/>
  <c r="P17" i="1"/>
  <c r="Q17" i="1" s="1"/>
  <c r="P13" i="1"/>
  <c r="Q13" i="1" s="1"/>
  <c r="P41" i="1"/>
  <c r="Q41" i="1" s="1"/>
  <c r="P38" i="1"/>
  <c r="Q38" i="1" s="1"/>
  <c r="P31" i="1"/>
  <c r="Q31" i="1" s="1"/>
  <c r="P35" i="1"/>
  <c r="Q35" i="1" s="1"/>
  <c r="P33" i="1"/>
  <c r="Q33" i="1" s="1"/>
  <c r="P26" i="1"/>
  <c r="Q26" i="1" s="1"/>
  <c r="P30" i="1"/>
  <c r="Q30" i="1" s="1"/>
  <c r="P43" i="1"/>
  <c r="Q43" i="1" s="1"/>
  <c r="P44" i="1"/>
  <c r="Q44" i="1" s="1"/>
  <c r="P42" i="1"/>
  <c r="Q42" i="1" s="1"/>
  <c r="P10" i="1"/>
  <c r="Q10" i="1" s="1"/>
  <c r="P9" i="1"/>
  <c r="Q9" i="1" s="1"/>
  <c r="P15" i="1"/>
  <c r="Q15" i="1" s="1"/>
  <c r="P39" i="1"/>
  <c r="Q39" i="1" s="1"/>
  <c r="P28" i="1"/>
  <c r="Q28" i="1" s="1"/>
  <c r="P16" i="1"/>
  <c r="Q16" i="1" s="1"/>
  <c r="P18" i="1"/>
  <c r="Q18" i="1" s="1"/>
  <c r="P40" i="1"/>
  <c r="Q40" i="1" s="1"/>
  <c r="P21" i="1"/>
  <c r="Q21" i="1" s="1"/>
  <c r="P6" i="1"/>
  <c r="Q6" i="1" s="1"/>
  <c r="P45" i="1"/>
  <c r="Q45" i="1" s="1"/>
  <c r="P29" i="1"/>
  <c r="Q29" i="1" s="1"/>
  <c r="P32" i="1"/>
  <c r="Q32" i="1" s="1"/>
  <c r="P8" i="1"/>
  <c r="Q8" i="1" s="1"/>
  <c r="P7" i="1"/>
  <c r="Q7" i="1" s="1"/>
  <c r="P37" i="1"/>
  <c r="Q37" i="1" s="1"/>
  <c r="P5" i="1"/>
  <c r="Q5" i="1" s="1"/>
  <c r="P47" i="1"/>
  <c r="Q47" i="1" s="1"/>
  <c r="N50" i="1" l="1"/>
  <c r="O50" i="1" l="1"/>
  <c r="P50" i="1" s="1"/>
  <c r="Q50" i="1" s="1"/>
</calcChain>
</file>

<file path=xl/sharedStrings.xml><?xml version="1.0" encoding="utf-8"?>
<sst xmlns="http://schemas.openxmlformats.org/spreadsheetml/2006/main" count="209" uniqueCount="196">
  <si>
    <t>Informacje dotyczące Beneficjenta</t>
  </si>
  <si>
    <t>Średnia arytmetyczna z cześci D</t>
  </si>
  <si>
    <t>LP.</t>
  </si>
  <si>
    <t>Sygnatura wniosku</t>
  </si>
  <si>
    <t>Tytuł projektu</t>
  </si>
  <si>
    <t>Nazwa beneficjenta</t>
  </si>
  <si>
    <r>
      <t>średnia arytmetyczna</t>
    </r>
    <r>
      <rPr>
        <b/>
        <sz val="9"/>
        <color theme="1"/>
        <rFont val="Calibri"/>
        <family val="2"/>
        <charset val="238"/>
        <scheme val="minor"/>
      </rPr>
      <t xml:space="preserve"> 
z 3.2</t>
    </r>
  </si>
  <si>
    <r>
      <t xml:space="preserve">średnia arytmetyczna z </t>
    </r>
    <r>
      <rPr>
        <b/>
        <sz val="9"/>
        <color theme="1"/>
        <rFont val="Calibri"/>
        <family val="2"/>
        <charset val="238"/>
        <scheme val="minor"/>
      </rPr>
      <t>3.1 i 4.1</t>
    </r>
  </si>
  <si>
    <r>
      <t xml:space="preserve">średnia arytmetyczna z </t>
    </r>
    <r>
      <rPr>
        <b/>
        <sz val="9"/>
        <color theme="1"/>
        <rFont val="Calibri"/>
        <family val="2"/>
        <charset val="238"/>
        <scheme val="minor"/>
      </rPr>
      <t>4.3</t>
    </r>
  </si>
  <si>
    <r>
      <t xml:space="preserve">średnia arytmetyczna z </t>
    </r>
    <r>
      <rPr>
        <b/>
        <sz val="9"/>
        <color theme="1"/>
        <rFont val="Calibri"/>
        <family val="2"/>
        <charset val="238"/>
        <scheme val="minor"/>
      </rPr>
      <t>4.4</t>
    </r>
  </si>
  <si>
    <r>
      <t xml:space="preserve">średnia arytmetyczna z </t>
    </r>
    <r>
      <rPr>
        <b/>
        <sz val="9"/>
        <color theme="1"/>
        <rFont val="Calibri"/>
        <family val="2"/>
        <charset val="238"/>
        <scheme val="minor"/>
      </rPr>
      <t>4.5</t>
    </r>
  </si>
  <si>
    <r>
      <t xml:space="preserve">średnia arytmetyczna 
z </t>
    </r>
    <r>
      <rPr>
        <b/>
        <sz val="9"/>
        <color theme="1"/>
        <rFont val="Calibri"/>
        <family val="2"/>
        <charset val="238"/>
        <scheme val="minor"/>
      </rPr>
      <t>V</t>
    </r>
  </si>
  <si>
    <t xml:space="preserve">Średnia arytmetyczna z dwóch ocen </t>
  </si>
  <si>
    <t xml:space="preserve">Końcowa ocena projektu - suma średniej arytmetycznej i kryteriów premiujących </t>
  </si>
  <si>
    <t>Proponowna kwota dofinansowania</t>
  </si>
  <si>
    <t>1.</t>
  </si>
  <si>
    <t>POWR.01.02.01-14-0001/20</t>
  </si>
  <si>
    <t>Staż na dobry początek!</t>
  </si>
  <si>
    <t>Polskie Centrum Edukacji Tomasz Marciniak spółka jawna</t>
  </si>
  <si>
    <t>2.</t>
  </si>
  <si>
    <t>POWR.01.02.01-14-0002/20</t>
  </si>
  <si>
    <t>Zmieniaj się zawodowo z POWEREM</t>
  </si>
  <si>
    <t>Carga Sp. z o.o.</t>
  </si>
  <si>
    <t>3.</t>
  </si>
  <si>
    <t>POWR.01.02.01-14-0004/20</t>
  </si>
  <si>
    <t xml:space="preserve">Zaprojektuj swoją zmianę zawodową </t>
  </si>
  <si>
    <t xml:space="preserve">ICT Artur Olesiński </t>
  </si>
  <si>
    <t>4.</t>
  </si>
  <si>
    <t>POWR.01.02.01-14-0005/20</t>
  </si>
  <si>
    <t>Zmień zatrudnienie na lepsze</t>
  </si>
  <si>
    <t>KALATEA SPÓŁKA Z OGRANICZONĄ ODPOWIEDZIALNOŚCIĄ</t>
  </si>
  <si>
    <t>5.</t>
  </si>
  <si>
    <t>POWR.01.02.01-14-0006/20</t>
  </si>
  <si>
    <t xml:space="preserve">Młody zawodowo spełniony </t>
  </si>
  <si>
    <t xml:space="preserve">KALATEA SPÓŁKA Z OGRANICZONĄ ODPOWIEDZIALNOŚCIĄ </t>
  </si>
  <si>
    <t>6.</t>
  </si>
  <si>
    <t>POWR.01.02.01-14-0008/20</t>
  </si>
  <si>
    <t>Obierz kierunek na zatrudnienie</t>
  </si>
  <si>
    <t>8.</t>
  </si>
  <si>
    <t>POWR.01.02.01-14-0013/20</t>
  </si>
  <si>
    <t>Ster na zatrudnienie!</t>
  </si>
  <si>
    <t>Szkolny Związek Sportowy</t>
  </si>
  <si>
    <t>9.</t>
  </si>
  <si>
    <t>POWR.01.02.01-14-0014/20</t>
  </si>
  <si>
    <t xml:space="preserve">Czas na rozwój, czas na zmianę </t>
  </si>
  <si>
    <t xml:space="preserve">Szkolny Związek Sportowy </t>
  </si>
  <si>
    <t>10.</t>
  </si>
  <si>
    <t>POWR.01.02.01-14-0015/20</t>
  </si>
  <si>
    <t>Aktywni na mazowieckim rynku pracy</t>
  </si>
  <si>
    <t>MDDP spółka akcyjna Akademia Biznesu sp. k.</t>
  </si>
  <si>
    <t>11.</t>
  </si>
  <si>
    <t>POWR.01.02.01-14-0016/20</t>
  </si>
  <si>
    <t xml:space="preserve">Z POWEREM na Mazowszu </t>
  </si>
  <si>
    <t xml:space="preserve">CITYSCHOOL SPÓŁKA Z OGRANICZONĄ ODPOWIEDZIALNOŚCIĄ </t>
  </si>
  <si>
    <t>12.</t>
  </si>
  <si>
    <t>POWR.01.02.01-14-0017/20</t>
  </si>
  <si>
    <t xml:space="preserve">Lepsza przyszłość </t>
  </si>
  <si>
    <t xml:space="preserve">Związek Młodzieży Wiejskiej </t>
  </si>
  <si>
    <t>13.</t>
  </si>
  <si>
    <t>POWR.01.02.01-14-0018/20</t>
  </si>
  <si>
    <t>Krok w przód - AKTYWNOŚĆ!</t>
  </si>
  <si>
    <t>MB Partner spółka z ograniczoną odpowiedzialnością spółka komandytowa</t>
  </si>
  <si>
    <t>14.</t>
  </si>
  <si>
    <t>POWR.01.02.01-14-0019/20</t>
  </si>
  <si>
    <t xml:space="preserve">Postaw na zmiany z POWERem </t>
  </si>
  <si>
    <t>7 CUBES sp. z o.o.</t>
  </si>
  <si>
    <t>16.</t>
  </si>
  <si>
    <t>POWR.01.02.01-14-0021/20</t>
  </si>
  <si>
    <t xml:space="preserve">POWER dla Młodych na Mazowszu </t>
  </si>
  <si>
    <t xml:space="preserve">SEMIUS sp. z o.o. </t>
  </si>
  <si>
    <t>18.</t>
  </si>
  <si>
    <t>POWR.01.02.01-14-0023/20</t>
  </si>
  <si>
    <t>Młodzież na mazowieckim rynku pracy</t>
  </si>
  <si>
    <t>CITYSCHOOL SPÓŁKA Z OGRANICZONĄ ODPOWIEDZIALNOŚCIĄ</t>
  </si>
  <si>
    <t>19.</t>
  </si>
  <si>
    <t>POWR.01.02.01-14-0024/20</t>
  </si>
  <si>
    <t xml:space="preserve">Młodzi Liderzy Zmiany </t>
  </si>
  <si>
    <t>FUNDACJA AKADEMIA KOMPETENCJI EUROPEJSKICH</t>
  </si>
  <si>
    <t>23.</t>
  </si>
  <si>
    <t>POWR.01.02.01-14-0028/20</t>
  </si>
  <si>
    <t>Twoja Szansa na Lepszą Przyszłość!</t>
  </si>
  <si>
    <t>24.</t>
  </si>
  <si>
    <t>POWR.01.02.01-14-0029/20</t>
  </si>
  <si>
    <t>Z POWERem do pracy</t>
  </si>
  <si>
    <t>Atlas Work Sp. z o.o.</t>
  </si>
  <si>
    <t>25.</t>
  </si>
  <si>
    <t>POWR.01.02.01-14-0030/20</t>
  </si>
  <si>
    <t>Zawodowa reGeneracja młodych w powiecie przasnyskim</t>
  </si>
  <si>
    <t>Fundacja edukacyjno-sportowa reGeneracja</t>
  </si>
  <si>
    <t>26.</t>
  </si>
  <si>
    <t>POWR.01.02.01-14-0031/20</t>
  </si>
  <si>
    <t>Zawodowa reGeneracja młodych w powiecie ciechanowskim</t>
  </si>
  <si>
    <t>27.</t>
  </si>
  <si>
    <t>POWR.01.02.01-14-0032/20</t>
  </si>
  <si>
    <t>Przyszłość z POWERem</t>
  </si>
  <si>
    <t>SEMIUS sp. z o.o.</t>
  </si>
  <si>
    <t>33.</t>
  </si>
  <si>
    <t>POWR.01.02.01-14-0038/20</t>
  </si>
  <si>
    <t>Kierunek -&gt; POWER</t>
  </si>
  <si>
    <t>Custom Media Group Agnieszka Kędzierska</t>
  </si>
  <si>
    <t>34.</t>
  </si>
  <si>
    <t>POWR.01.02.01-14-0039/20</t>
  </si>
  <si>
    <t>Przez życie z POWERem</t>
  </si>
  <si>
    <t>35.</t>
  </si>
  <si>
    <t>POWR.01.02.01-14-0040/20</t>
  </si>
  <si>
    <t>Szansa dla młodych na Mazowszu</t>
  </si>
  <si>
    <t>KLS Partners spółka z ograniczoną odpowiedzialnością</t>
  </si>
  <si>
    <t>37.</t>
  </si>
  <si>
    <t>POWR.01.02.01-14-0042/20</t>
  </si>
  <si>
    <t>Mazowieckie stawia na młodych!</t>
  </si>
  <si>
    <t>Spółdzielnia Socjalna PIERROT&amp;RÓŻA</t>
  </si>
  <si>
    <t>38.</t>
  </si>
  <si>
    <t>POWR.01.02.01-14-0043/20</t>
  </si>
  <si>
    <t>Mazowieckie Aktywizuje!</t>
  </si>
  <si>
    <t>Radomskie Stowarzyszenie Romów "Romano Waśt" (Pomocna Dłoń)</t>
  </si>
  <si>
    <t>39.</t>
  </si>
  <si>
    <t>POWR.01.02.01-14-0044/20</t>
  </si>
  <si>
    <t>Z POWEREM na START</t>
  </si>
  <si>
    <t>40.</t>
  </si>
  <si>
    <t>POWR.01.02.01-14-0045/20</t>
  </si>
  <si>
    <t>Szansa dla Młodych z POWER-em</t>
  </si>
  <si>
    <t>Zakład Doskonalenia Zawodowego w Płocku</t>
  </si>
  <si>
    <t>41.</t>
  </si>
  <si>
    <t>POWR.01.02.01-14-0046/20</t>
  </si>
  <si>
    <t>Mam POWER!</t>
  </si>
  <si>
    <t>Asesor Ewaluacja i Rozwój Balcerzak Sławomir</t>
  </si>
  <si>
    <t>42.</t>
  </si>
  <si>
    <t>POWR.01.02.01-14-0047/20</t>
  </si>
  <si>
    <t xml:space="preserve"> Z POWER-em zbuduj własną ścieżkę kariery</t>
  </si>
  <si>
    <t>POLBI Sp. z o.o.</t>
  </si>
  <si>
    <t>43.</t>
  </si>
  <si>
    <t>POWR.01.02.01-14-0048/20</t>
  </si>
  <si>
    <t>Z POWER-em w przyszłość</t>
  </si>
  <si>
    <t>Fundacja po DRUGIE</t>
  </si>
  <si>
    <t>47.</t>
  </si>
  <si>
    <t>POWR.01.02.01-14-0052/20</t>
  </si>
  <si>
    <t>Rozwój zawodowych szans</t>
  </si>
  <si>
    <t>49.</t>
  </si>
  <si>
    <t>POWR.01.02.01-14-0054/20</t>
  </si>
  <si>
    <t>Zatrudnienie dla młodych !</t>
  </si>
  <si>
    <t>Przedsiębiorstwo Produkcyjno Usługowo Szkoleniowe "KMP" Marcin Piotrowski</t>
  </si>
  <si>
    <t>50.</t>
  </si>
  <si>
    <t>POWR.01.02.01-14-0055/20</t>
  </si>
  <si>
    <t>Z zatrudnieniem w przyszłość!</t>
  </si>
  <si>
    <t>Centrum Innowacji i Społecznej Ekonomii</t>
  </si>
  <si>
    <t>51.</t>
  </si>
  <si>
    <t>POWR.01.02.01-14-0056/20</t>
  </si>
  <si>
    <t>Młodzi na start ! Aktywizacja zawodowo - edukacyjna mieszkańców M. Radomia i subregionu radomskiego</t>
  </si>
  <si>
    <t>Stowarzyszenie "Radomskie Centrum Przedsiębiorczości"</t>
  </si>
  <si>
    <t>53.</t>
  </si>
  <si>
    <t>POWR.01.02.01-14-0058/20</t>
  </si>
  <si>
    <t>Nowe wyzwania!</t>
  </si>
  <si>
    <t>PIOTR MATYSIAK "EL TRANS"</t>
  </si>
  <si>
    <t>54.</t>
  </si>
  <si>
    <t>POWR.01.02.01-14-0059/20</t>
  </si>
  <si>
    <t>Perspektywa na lepszą przyszłość</t>
  </si>
  <si>
    <t>55.</t>
  </si>
  <si>
    <t>POWR.01.02.01-14-0060/20</t>
  </si>
  <si>
    <t>Dajemy młodym szansę wejścia na rynek pracy</t>
  </si>
  <si>
    <t>Fundacja Razem</t>
  </si>
  <si>
    <t>56.</t>
  </si>
  <si>
    <t>POWR.01.02.01-14-0061/20</t>
  </si>
  <si>
    <t>Z POWER'em na rynek pracy!</t>
  </si>
  <si>
    <t>57.</t>
  </si>
  <si>
    <t>POWR.01.02.01-14-0062/20</t>
  </si>
  <si>
    <t>Mazowiecki Akcelerator Startu Zawodowego 2.0</t>
  </si>
  <si>
    <t>Certes sp. z o.o.</t>
  </si>
  <si>
    <t>58.</t>
  </si>
  <si>
    <t>POWR.01.02.01-14-0063/20</t>
  </si>
  <si>
    <t>Praca dla młodych !</t>
  </si>
  <si>
    <t>Fundacja Rozwoju i Innowacji WIR</t>
  </si>
  <si>
    <t>59.</t>
  </si>
  <si>
    <t>POWR.01.02.01-14-0064/20</t>
  </si>
  <si>
    <t>Praca dla młodych w Ostrołęce</t>
  </si>
  <si>
    <t>60.</t>
  </si>
  <si>
    <t>POWR.01.02.01-14-0065/20</t>
  </si>
  <si>
    <t xml:space="preserve">Aktywność zawodowa drogą do sukcesu! </t>
  </si>
  <si>
    <t>Całkowita wartość projektu</t>
  </si>
  <si>
    <t>łącznie</t>
  </si>
  <si>
    <t>w/w</t>
  </si>
  <si>
    <t>kryteria rozstrzygające</t>
  </si>
  <si>
    <r>
      <t xml:space="preserve">średnia arytmetyczna z </t>
    </r>
    <r>
      <rPr>
        <b/>
        <sz val="9"/>
        <rFont val="Calibri"/>
        <family val="2"/>
        <charset val="238"/>
        <scheme val="minor"/>
      </rPr>
      <t>3.1.2</t>
    </r>
  </si>
  <si>
    <t>Lp.</t>
  </si>
  <si>
    <t>Wnioskowane dofinansowanie (UE)</t>
  </si>
  <si>
    <t>Wnioskowane dofinansowanie (BP)</t>
  </si>
  <si>
    <t>Nazwa wnioskodawcy</t>
  </si>
  <si>
    <t>Wartość projektu ogółem</t>
  </si>
  <si>
    <t>Wnioskowane dofinansowanie ogółem (UE+BP)</t>
  </si>
  <si>
    <t>kategoria interwencji</t>
  </si>
  <si>
    <t>Województwo Mazowieckie - Wojewódzki Urząd Pracy w Warszawie</t>
  </si>
  <si>
    <t>Załącznik do uchwały nr 919/493/24 Zarządu Województwa Mazowieckiego z dnia 30 kwietnia 2024 r.</t>
  </si>
  <si>
    <t>FEMA.06.05-IP.02-01V0/24</t>
  </si>
  <si>
    <t>Przedsiębiorco zainwestuj w swoją kadrę! 2</t>
  </si>
  <si>
    <t>Lista ocenionych wniosków w sposób niekonkurencyjny w ramach naboru nr FEMA.06.05-IP.02-009/23 Priorytetu VI - Fundusze Europejskie dla aktywnego zawodowo Mazowsza, Działanie 6.5 – Wsparcie dla pracodawców i pracowników, Typ projektu: Przystosowanie pracowników i przedsiębiorców do zmian (region Mazowiecki regionalny)</t>
  </si>
  <si>
    <t>wynik oceny</t>
  </si>
  <si>
    <t>Projekt oceniony negatywnie w rozumieniu art. 56 ust. 6 ustawy z dnia 28 kwietnia 2022 r. o zasadach realizacji zadań finansowanych ze środków europejskich w perspektywie finansowej 2021 - 2027 tj. projekt nie może być wybrany do dofinansowania z uwagi na wyczerpanie kwoty przeznaczonej na dofinansowanie w danym naborze.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</si>
</sst>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#,##0.00\ &quot;zł&quot;;[Red]\-#,##0.00\ &quot;zł&quot;"/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0.0"/>
    <numFmt numFmtId="166" formatCode="0.0000%"/>
  </numFmts>
  <fonts count="31">
    <font>
      <sz val="11"/>
      <color theme="1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9"/>
      <color theme="1"/>
      <name val="Verdana"/>
      <family val="2"/>
      <charset val="238"/>
    </font>
    <font>
      <sz val="11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</font>
    <font>
      <b/>
      <sz val="12"/>
      <color theme="0"/>
      <name val="Calibri"/>
      <family val="2"/>
      <charset val="238"/>
      <scheme val="minor"/>
    </font>
  </fonts>
  <fills count="20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EE1BF"/>
        <bgColor indexed="64"/>
      </patternFill>
    </fill>
    <fill>
      <patternFill patternType="solid">
        <fgColor rgb="FFC5DEC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030B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theme="1"/>
      </patternFill>
    </fill>
    <fill>
      <patternFill patternType="solid">
        <fgColor theme="0" tint="-0.14999847407452621"/>
        <bgColor theme="0" tint="-0.14999847407452621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theme="1"/>
      </left>
      <right style="thin">
        <color theme="1"/>
      </right>
      <top style="medium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29">
    <xf numFmtId="0" fontId="0" fillId="0" borderId="0"/>
    <xf numFmtId="44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20" fillId="0" borderId="0"/>
    <xf numFmtId="0" fontId="21" fillId="0" borderId="0"/>
    <xf numFmtId="0" fontId="21" fillId="0" borderId="0"/>
    <xf numFmtId="0" fontId="2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4" fontId="2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13" fillId="0" borderId="0"/>
    <xf numFmtId="164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7" fillId="0" borderId="0"/>
    <xf numFmtId="0" fontId="7" fillId="0" borderId="0"/>
    <xf numFmtId="0" fontId="5" fillId="0" borderId="0"/>
    <xf numFmtId="0" fontId="3" fillId="0" borderId="0"/>
    <xf numFmtId="0" fontId="29" fillId="17" borderId="42" applyFont="0">
      <alignment horizontal="center" wrapText="1" readingOrder="1"/>
    </xf>
    <xf numFmtId="9" fontId="20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0" fillId="3" borderId="0" applyNumberFormat="0" applyBorder="0" applyAlignment="0" applyProtection="0"/>
  </cellStyleXfs>
  <cellXfs count="203">
    <xf numFmtId="0" fontId="0" fillId="0" borderId="0" xfId="0"/>
    <xf numFmtId="0" fontId="14" fillId="0" borderId="0" xfId="0" applyFont="1" applyAlignment="1">
      <alignment horizontal="right" vertical="center"/>
    </xf>
    <xf numFmtId="0" fontId="14" fillId="0" borderId="0" xfId="0" applyFont="1" applyProtection="1">
      <protection locked="0"/>
    </xf>
    <xf numFmtId="0" fontId="16" fillId="6" borderId="0" xfId="0" applyFont="1" applyFill="1" applyAlignment="1" applyProtection="1">
      <alignment horizontal="center" vertical="center" wrapText="1"/>
      <protection locked="0"/>
    </xf>
    <xf numFmtId="0" fontId="14" fillId="0" borderId="0" xfId="0" applyFont="1"/>
    <xf numFmtId="0" fontId="17" fillId="8" borderId="7" xfId="0" applyFont="1" applyFill="1" applyBorder="1" applyAlignment="1" applyProtection="1">
      <alignment horizontal="center" vertical="center" wrapText="1"/>
      <protection locked="0"/>
    </xf>
    <xf numFmtId="0" fontId="17" fillId="9" borderId="7" xfId="0" applyFont="1" applyFill="1" applyBorder="1" applyAlignment="1" applyProtection="1">
      <alignment horizontal="center" vertical="center" wrapText="1"/>
      <protection locked="0"/>
    </xf>
    <xf numFmtId="0" fontId="14" fillId="10" borderId="11" xfId="0" applyFont="1" applyFill="1" applyBorder="1" applyAlignment="1" applyProtection="1">
      <alignment horizontal="center" vertical="center" wrapText="1"/>
      <protection locked="0"/>
    </xf>
    <xf numFmtId="0" fontId="15" fillId="11" borderId="11" xfId="0" applyFont="1" applyFill="1" applyBorder="1" applyAlignment="1" applyProtection="1">
      <alignment horizontal="center" vertical="center" wrapText="1"/>
      <protection locked="0"/>
    </xf>
    <xf numFmtId="0" fontId="15" fillId="12" borderId="11" xfId="0" applyFont="1" applyFill="1" applyBorder="1" applyAlignment="1" applyProtection="1">
      <alignment horizontal="center" vertical="center" wrapText="1"/>
      <protection locked="0"/>
    </xf>
    <xf numFmtId="0" fontId="15" fillId="13" borderId="0" xfId="0" applyFont="1" applyFill="1" applyAlignment="1" applyProtection="1">
      <alignment horizontal="center" vertical="center" wrapText="1"/>
      <protection locked="0"/>
    </xf>
    <xf numFmtId="44" fontId="8" fillId="0" borderId="15" xfId="1" applyFont="1" applyBorder="1" applyAlignment="1" applyProtection="1">
      <alignment horizontal="center" vertical="center"/>
      <protection locked="0"/>
    </xf>
    <xf numFmtId="44" fontId="8" fillId="0" borderId="19" xfId="1" applyFont="1" applyBorder="1" applyAlignment="1" applyProtection="1">
      <alignment horizontal="center" vertical="center"/>
      <protection locked="0"/>
    </xf>
    <xf numFmtId="0" fontId="14" fillId="0" borderId="0" xfId="0" applyFont="1" applyAlignment="1" applyProtection="1">
      <alignment horizontal="center" vertical="center" wrapText="1"/>
      <protection locked="0"/>
    </xf>
    <xf numFmtId="0" fontId="14" fillId="0" borderId="0" xfId="0" applyFont="1" applyAlignment="1">
      <alignment horizontal="center" vertical="center" wrapText="1"/>
    </xf>
    <xf numFmtId="0" fontId="14" fillId="15" borderId="0" xfId="0" applyFont="1" applyFill="1" applyAlignment="1">
      <alignment horizontal="center" vertical="center" wrapText="1"/>
    </xf>
    <xf numFmtId="0" fontId="14" fillId="0" borderId="0" xfId="0" applyFont="1" applyAlignment="1" applyProtection="1">
      <alignment vertical="center"/>
      <protection locked="0"/>
    </xf>
    <xf numFmtId="0" fontId="14" fillId="0" borderId="0" xfId="0" applyFont="1" applyAlignment="1">
      <alignment vertical="center"/>
    </xf>
    <xf numFmtId="0" fontId="14" fillId="0" borderId="13" xfId="0" applyFont="1" applyBorder="1" applyAlignment="1">
      <alignment horizontal="center" vertical="center"/>
    </xf>
    <xf numFmtId="44" fontId="8" fillId="0" borderId="22" xfId="1" applyFont="1" applyBorder="1" applyAlignment="1" applyProtection="1">
      <alignment horizontal="center" vertical="center"/>
      <protection locked="0"/>
    </xf>
    <xf numFmtId="0" fontId="14" fillId="0" borderId="4" xfId="0" applyFont="1" applyBorder="1" applyAlignment="1">
      <alignment horizontal="right" vertical="center"/>
    </xf>
    <xf numFmtId="0" fontId="14" fillId="0" borderId="25" xfId="0" applyFont="1" applyBorder="1" applyAlignment="1">
      <alignment horizontal="right" vertical="center"/>
    </xf>
    <xf numFmtId="0" fontId="15" fillId="0" borderId="0" xfId="0" applyFont="1"/>
    <xf numFmtId="0" fontId="15" fillId="0" borderId="0" xfId="0" applyFont="1" applyAlignment="1">
      <alignment vertical="center" wrapText="1"/>
    </xf>
    <xf numFmtId="44" fontId="15" fillId="13" borderId="9" xfId="1" applyFont="1" applyFill="1" applyBorder="1" applyAlignment="1" applyProtection="1">
      <alignment horizontal="center" vertical="center" wrapText="1"/>
      <protection locked="0"/>
    </xf>
    <xf numFmtId="44" fontId="15" fillId="13" borderId="16" xfId="1" applyFont="1" applyFill="1" applyBorder="1" applyAlignment="1" applyProtection="1">
      <alignment horizontal="center" vertical="center" wrapText="1"/>
      <protection locked="0"/>
    </xf>
    <xf numFmtId="44" fontId="14" fillId="0" borderId="0" xfId="1" applyFont="1" applyAlignment="1" applyProtection="1">
      <alignment horizontal="right" vertical="center"/>
      <protection locked="0"/>
    </xf>
    <xf numFmtId="44" fontId="16" fillId="6" borderId="5" xfId="1" applyFont="1" applyFill="1" applyBorder="1" applyAlignment="1" applyProtection="1">
      <alignment horizontal="right" vertical="center" wrapText="1"/>
      <protection locked="0"/>
    </xf>
    <xf numFmtId="44" fontId="16" fillId="6" borderId="0" xfId="1" applyFont="1" applyFill="1" applyBorder="1" applyAlignment="1" applyProtection="1">
      <alignment horizontal="right" vertical="center" wrapText="1"/>
      <protection locked="0"/>
    </xf>
    <xf numFmtId="44" fontId="8" fillId="0" borderId="14" xfId="1" applyFont="1" applyBorder="1" applyAlignment="1" applyProtection="1">
      <alignment horizontal="right" vertical="center"/>
      <protection locked="0"/>
    </xf>
    <xf numFmtId="44" fontId="8" fillId="0" borderId="24" xfId="1" applyFont="1" applyBorder="1" applyAlignment="1" applyProtection="1">
      <alignment horizontal="right" vertical="center"/>
      <protection locked="0"/>
    </xf>
    <xf numFmtId="44" fontId="8" fillId="0" borderId="18" xfId="1" applyFont="1" applyBorder="1" applyAlignment="1" applyProtection="1">
      <alignment horizontal="right" vertical="center"/>
      <protection locked="0"/>
    </xf>
    <xf numFmtId="44" fontId="8" fillId="0" borderId="26" xfId="1" applyFont="1" applyBorder="1" applyAlignment="1" applyProtection="1">
      <alignment horizontal="right" vertical="center"/>
      <protection locked="0"/>
    </xf>
    <xf numFmtId="44" fontId="8" fillId="0" borderId="21" xfId="1" applyFont="1" applyBorder="1" applyAlignment="1" applyProtection="1">
      <alignment horizontal="right" vertical="center"/>
      <protection locked="0"/>
    </xf>
    <xf numFmtId="44" fontId="8" fillId="0" borderId="27" xfId="1" applyFont="1" applyBorder="1" applyAlignment="1" applyProtection="1">
      <alignment horizontal="right" vertical="center"/>
      <protection locked="0"/>
    </xf>
    <xf numFmtId="8" fontId="8" fillId="0" borderId="24" xfId="1" applyNumberFormat="1" applyFont="1" applyBorder="1" applyAlignment="1" applyProtection="1">
      <alignment horizontal="right" vertical="center"/>
      <protection locked="0"/>
    </xf>
    <xf numFmtId="0" fontId="14" fillId="0" borderId="8" xfId="0" applyFont="1" applyBorder="1" applyAlignment="1">
      <alignment horizontal="center" vertical="center"/>
    </xf>
    <xf numFmtId="44" fontId="8" fillId="0" borderId="16" xfId="1" applyFont="1" applyBorder="1" applyAlignment="1" applyProtection="1">
      <alignment horizontal="right" vertical="center"/>
      <protection locked="0"/>
    </xf>
    <xf numFmtId="44" fontId="8" fillId="0" borderId="20" xfId="1" applyFont="1" applyBorder="1" applyAlignment="1" applyProtection="1">
      <alignment horizontal="right" vertical="center"/>
      <protection locked="0"/>
    </xf>
    <xf numFmtId="9" fontId="14" fillId="0" borderId="0" xfId="2" applyFont="1" applyAlignment="1" applyProtection="1">
      <alignment horizontal="right" vertical="center"/>
      <protection locked="0"/>
    </xf>
    <xf numFmtId="44" fontId="23" fillId="0" borderId="14" xfId="1" applyFont="1" applyBorder="1" applyAlignment="1" applyProtection="1">
      <alignment horizontal="right" vertical="center"/>
      <protection locked="0"/>
    </xf>
    <xf numFmtId="44" fontId="23" fillId="0" borderId="24" xfId="1" applyFont="1" applyBorder="1" applyAlignment="1" applyProtection="1">
      <alignment horizontal="right" vertical="center"/>
      <protection locked="0"/>
    </xf>
    <xf numFmtId="44" fontId="8" fillId="0" borderId="17" xfId="1" applyFont="1" applyBorder="1" applyAlignment="1" applyProtection="1">
      <alignment horizontal="center" vertical="center"/>
      <protection locked="0"/>
    </xf>
    <xf numFmtId="0" fontId="16" fillId="0" borderId="0" xfId="0" applyFont="1" applyProtection="1">
      <protection locked="0"/>
    </xf>
    <xf numFmtId="44" fontId="16" fillId="0" borderId="0" xfId="1" applyFont="1" applyAlignment="1" applyProtection="1">
      <alignment horizontal="right" vertical="center"/>
      <protection locked="0"/>
    </xf>
    <xf numFmtId="44" fontId="16" fillId="0" borderId="6" xfId="1" applyFont="1" applyBorder="1" applyAlignment="1" applyProtection="1">
      <alignment horizontal="right" vertical="center"/>
      <protection locked="0"/>
    </xf>
    <xf numFmtId="44" fontId="16" fillId="0" borderId="6" xfId="0" applyNumberFormat="1" applyFont="1" applyBorder="1" applyProtection="1">
      <protection locked="0"/>
    </xf>
    <xf numFmtId="0" fontId="14" fillId="0" borderId="4" xfId="0" applyFont="1" applyBorder="1" applyAlignment="1">
      <alignment horizontal="center" vertical="center"/>
    </xf>
    <xf numFmtId="0" fontId="15" fillId="0" borderId="1" xfId="0" applyFont="1" applyBorder="1" applyAlignment="1" applyProtection="1">
      <alignment horizontal="center"/>
      <protection locked="0"/>
    </xf>
    <xf numFmtId="0" fontId="15" fillId="0" borderId="2" xfId="0" applyFont="1" applyBorder="1" applyAlignment="1" applyProtection="1">
      <alignment horizontal="center"/>
      <protection locked="0"/>
    </xf>
    <xf numFmtId="0" fontId="14" fillId="0" borderId="2" xfId="0" applyFont="1" applyBorder="1" applyProtection="1">
      <protection locked="0"/>
    </xf>
    <xf numFmtId="0" fontId="19" fillId="0" borderId="0" xfId="0" applyFont="1" applyAlignment="1" applyProtection="1">
      <alignment vertical="center"/>
      <protection locked="0"/>
    </xf>
    <xf numFmtId="10" fontId="19" fillId="0" borderId="0" xfId="2" applyNumberFormat="1" applyFont="1" applyAlignment="1" applyProtection="1">
      <alignment vertical="center"/>
      <protection locked="0"/>
    </xf>
    <xf numFmtId="10" fontId="24" fillId="0" borderId="0" xfId="2" applyNumberFormat="1" applyFont="1" applyAlignment="1" applyProtection="1">
      <alignment vertical="center"/>
      <protection locked="0"/>
    </xf>
    <xf numFmtId="0" fontId="25" fillId="0" borderId="0" xfId="0" applyFont="1" applyAlignment="1" applyProtection="1">
      <alignment vertical="center"/>
      <protection locked="0"/>
    </xf>
    <xf numFmtId="166" fontId="19" fillId="0" borderId="6" xfId="2" applyNumberFormat="1" applyFont="1" applyBorder="1" applyAlignment="1" applyProtection="1">
      <alignment vertical="center"/>
      <protection locked="0"/>
    </xf>
    <xf numFmtId="0" fontId="11" fillId="7" borderId="3" xfId="0" applyFont="1" applyFill="1" applyBorder="1" applyAlignment="1" applyProtection="1">
      <alignment horizontal="center" vertical="center" wrapText="1"/>
      <protection locked="0"/>
    </xf>
    <xf numFmtId="0" fontId="14" fillId="16" borderId="10" xfId="0" applyFont="1" applyFill="1" applyBorder="1" applyAlignment="1">
      <alignment vertical="center" wrapText="1"/>
    </xf>
    <xf numFmtId="0" fontId="15" fillId="16" borderId="10" xfId="0" applyFont="1" applyFill="1" applyBorder="1" applyAlignment="1">
      <alignment vertical="center" wrapText="1"/>
    </xf>
    <xf numFmtId="0" fontId="15" fillId="16" borderId="10" xfId="4" applyFont="1" applyFill="1" applyBorder="1" applyAlignment="1" applyProtection="1">
      <alignment vertical="center" wrapText="1"/>
    </xf>
    <xf numFmtId="0" fontId="15" fillId="16" borderId="16" xfId="4" applyFont="1" applyFill="1" applyBorder="1" applyAlignment="1" applyProtection="1">
      <alignment vertical="center" wrapText="1"/>
    </xf>
    <xf numFmtId="17" fontId="14" fillId="16" borderId="10" xfId="4" quotePrefix="1" applyNumberFormat="1" applyFont="1" applyFill="1" applyBorder="1" applyAlignment="1" applyProtection="1">
      <alignment vertical="center" wrapText="1"/>
    </xf>
    <xf numFmtId="17" fontId="14" fillId="16" borderId="16" xfId="4" quotePrefix="1" applyNumberFormat="1" applyFont="1" applyFill="1" applyBorder="1" applyAlignment="1" applyProtection="1">
      <alignment vertical="center" wrapText="1"/>
    </xf>
    <xf numFmtId="165" fontId="8" fillId="14" borderId="10" xfId="4" applyNumberFormat="1" applyFont="1" applyFill="1" applyBorder="1" applyAlignment="1" applyProtection="1">
      <alignment vertical="center" wrapText="1"/>
    </xf>
    <xf numFmtId="165" fontId="8" fillId="14" borderId="16" xfId="4" applyNumberFormat="1" applyFont="1" applyFill="1" applyBorder="1" applyAlignment="1" applyProtection="1">
      <alignment vertical="center" wrapText="1"/>
    </xf>
    <xf numFmtId="0" fontId="14" fillId="16" borderId="10" xfId="4" applyFont="1" applyFill="1" applyBorder="1" applyAlignment="1" applyProtection="1">
      <alignment vertical="center" wrapText="1"/>
    </xf>
    <xf numFmtId="0" fontId="15" fillId="16" borderId="10" xfId="4" quotePrefix="1" applyFont="1" applyFill="1" applyBorder="1" applyAlignment="1" applyProtection="1">
      <alignment vertical="center" wrapText="1"/>
    </xf>
    <xf numFmtId="17" fontId="14" fillId="16" borderId="7" xfId="4" quotePrefix="1" applyNumberFormat="1" applyFont="1" applyFill="1" applyBorder="1" applyAlignment="1" applyProtection="1">
      <alignment vertical="center" wrapText="1"/>
    </xf>
    <xf numFmtId="0" fontId="15" fillId="16" borderId="7" xfId="4" applyFont="1" applyFill="1" applyBorder="1" applyAlignment="1" applyProtection="1">
      <alignment vertical="center" wrapText="1"/>
    </xf>
    <xf numFmtId="0" fontId="14" fillId="16" borderId="7" xfId="4" applyFont="1" applyFill="1" applyBorder="1" applyAlignment="1" applyProtection="1">
      <alignment vertical="center" wrapText="1"/>
    </xf>
    <xf numFmtId="0" fontId="15" fillId="16" borderId="7" xfId="4" quotePrefix="1" applyFont="1" applyFill="1" applyBorder="1" applyAlignment="1" applyProtection="1">
      <alignment vertical="center" wrapText="1"/>
    </xf>
    <xf numFmtId="0" fontId="16" fillId="12" borderId="10" xfId="4" applyNumberFormat="1" applyFont="1" applyFill="1" applyBorder="1" applyAlignment="1" applyProtection="1">
      <alignment vertical="center" wrapText="1"/>
    </xf>
    <xf numFmtId="0" fontId="16" fillId="12" borderId="16" xfId="4" applyNumberFormat="1" applyFont="1" applyFill="1" applyBorder="1" applyAlignment="1" applyProtection="1">
      <alignment vertical="center" wrapText="1"/>
    </xf>
    <xf numFmtId="165" fontId="12" fillId="11" borderId="10" xfId="0" applyNumberFormat="1" applyFont="1" applyFill="1" applyBorder="1" applyAlignment="1" applyProtection="1">
      <alignment vertical="center"/>
      <protection locked="0"/>
    </xf>
    <xf numFmtId="165" fontId="12" fillId="11" borderId="16" xfId="0" applyNumberFormat="1" applyFont="1" applyFill="1" applyBorder="1" applyAlignment="1" applyProtection="1">
      <alignment vertical="center"/>
      <protection locked="0"/>
    </xf>
    <xf numFmtId="0" fontId="16" fillId="12" borderId="7" xfId="4" applyNumberFormat="1" applyFont="1" applyFill="1" applyBorder="1" applyAlignment="1" applyProtection="1">
      <alignment vertical="center" wrapText="1"/>
    </xf>
    <xf numFmtId="165" fontId="12" fillId="11" borderId="7" xfId="0" applyNumberFormat="1" applyFont="1" applyFill="1" applyBorder="1" applyAlignment="1" applyProtection="1">
      <alignment vertical="center"/>
      <protection locked="0"/>
    </xf>
    <xf numFmtId="165" fontId="8" fillId="14" borderId="7" xfId="4" applyNumberFormat="1" applyFont="1" applyFill="1" applyBorder="1" applyAlignment="1" applyProtection="1">
      <alignment vertical="center" wrapText="1"/>
    </xf>
    <xf numFmtId="17" fontId="15" fillId="16" borderId="10" xfId="4" quotePrefix="1" applyNumberFormat="1" applyFont="1" applyFill="1" applyBorder="1" applyAlignment="1" applyProtection="1">
      <alignment vertical="center" wrapText="1"/>
    </xf>
    <xf numFmtId="17" fontId="15" fillId="16" borderId="16" xfId="4" quotePrefix="1" applyNumberFormat="1" applyFont="1" applyFill="1" applyBorder="1" applyAlignment="1" applyProtection="1">
      <alignment vertical="center" wrapText="1"/>
    </xf>
    <xf numFmtId="17" fontId="15" fillId="16" borderId="7" xfId="4" quotePrefix="1" applyNumberFormat="1" applyFont="1" applyFill="1" applyBorder="1" applyAlignment="1" applyProtection="1">
      <alignment vertical="center" wrapText="1"/>
    </xf>
    <xf numFmtId="0" fontId="11" fillId="7" borderId="2" xfId="0" applyFont="1" applyFill="1" applyBorder="1" applyAlignment="1" applyProtection="1">
      <alignment vertical="center" wrapText="1"/>
      <protection locked="0"/>
    </xf>
    <xf numFmtId="0" fontId="11" fillId="7" borderId="3" xfId="0" applyFont="1" applyFill="1" applyBorder="1" applyAlignment="1" applyProtection="1">
      <alignment vertical="center" wrapText="1"/>
      <protection locked="0"/>
    </xf>
    <xf numFmtId="0" fontId="15" fillId="4" borderId="2" xfId="0" applyFont="1" applyFill="1" applyBorder="1" applyAlignment="1" applyProtection="1">
      <alignment vertical="center"/>
      <protection locked="0"/>
    </xf>
    <xf numFmtId="0" fontId="15" fillId="4" borderId="3" xfId="0" applyFont="1" applyFill="1" applyBorder="1" applyAlignment="1" applyProtection="1">
      <alignment vertical="center"/>
      <protection locked="0"/>
    </xf>
    <xf numFmtId="0" fontId="15" fillId="5" borderId="1" xfId="0" applyFont="1" applyFill="1" applyBorder="1" applyAlignment="1" applyProtection="1">
      <alignment vertical="center"/>
      <protection locked="0"/>
    </xf>
    <xf numFmtId="0" fontId="14" fillId="0" borderId="13" xfId="0" applyFont="1" applyBorder="1" applyAlignment="1">
      <alignment horizontal="right" vertical="center"/>
    </xf>
    <xf numFmtId="0" fontId="14" fillId="0" borderId="12" xfId="0" applyFont="1" applyBorder="1" applyAlignment="1">
      <alignment horizontal="center" vertical="center"/>
    </xf>
    <xf numFmtId="0" fontId="14" fillId="0" borderId="8" xfId="0" applyFont="1" applyBorder="1" applyAlignment="1">
      <alignment horizontal="right" vertical="center"/>
    </xf>
    <xf numFmtId="0" fontId="18" fillId="0" borderId="0" xfId="0" applyFont="1" applyProtection="1">
      <protection locked="0"/>
    </xf>
    <xf numFmtId="0" fontId="26" fillId="8" borderId="2" xfId="0" applyFont="1" applyFill="1" applyBorder="1" applyAlignment="1" applyProtection="1">
      <alignment vertical="center" wrapText="1"/>
      <protection locked="0"/>
    </xf>
    <xf numFmtId="0" fontId="18" fillId="8" borderId="11" xfId="0" applyFont="1" applyFill="1" applyBorder="1" applyAlignment="1" applyProtection="1">
      <alignment horizontal="center" vertical="center" wrapText="1"/>
      <protection locked="0"/>
    </xf>
    <xf numFmtId="165" fontId="27" fillId="8" borderId="10" xfId="4" applyNumberFormat="1" applyFont="1" applyFill="1" applyBorder="1" applyAlignment="1" applyProtection="1">
      <alignment vertical="center" wrapText="1"/>
    </xf>
    <xf numFmtId="165" fontId="27" fillId="8" borderId="7" xfId="4" applyNumberFormat="1" applyFont="1" applyFill="1" applyBorder="1" applyAlignment="1" applyProtection="1">
      <alignment vertical="center" wrapText="1"/>
    </xf>
    <xf numFmtId="165" fontId="27" fillId="8" borderId="16" xfId="4" applyNumberFormat="1" applyFont="1" applyFill="1" applyBorder="1" applyAlignment="1" applyProtection="1">
      <alignment vertical="center" wrapText="1"/>
    </xf>
    <xf numFmtId="0" fontId="17" fillId="8" borderId="3" xfId="0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center"/>
    </xf>
    <xf numFmtId="0" fontId="5" fillId="0" borderId="0" xfId="0" applyFont="1" applyProtection="1">
      <protection locked="0"/>
    </xf>
    <xf numFmtId="0" fontId="5" fillId="0" borderId="0" xfId="0" applyFont="1"/>
    <xf numFmtId="0" fontId="14" fillId="16" borderId="7" xfId="0" applyFont="1" applyFill="1" applyBorder="1" applyAlignment="1">
      <alignment vertical="center" wrapText="1"/>
    </xf>
    <xf numFmtId="0" fontId="15" fillId="16" borderId="7" xfId="0" applyFont="1" applyFill="1" applyBorder="1" applyAlignment="1">
      <alignment vertical="center" wrapText="1"/>
    </xf>
    <xf numFmtId="0" fontId="14" fillId="0" borderId="1" xfId="0" applyFont="1" applyBorder="1" applyAlignment="1">
      <alignment horizontal="center" vertical="center"/>
    </xf>
    <xf numFmtId="14" fontId="15" fillId="16" borderId="30" xfId="4" quotePrefix="1" applyNumberFormat="1" applyFont="1" applyFill="1" applyBorder="1" applyAlignment="1" applyProtection="1">
      <alignment vertical="center" wrapText="1"/>
    </xf>
    <xf numFmtId="14" fontId="14" fillId="16" borderId="30" xfId="4" quotePrefix="1" applyNumberFormat="1" applyFont="1" applyFill="1" applyBorder="1" applyAlignment="1" applyProtection="1">
      <alignment vertical="center" wrapText="1"/>
    </xf>
    <xf numFmtId="165" fontId="8" fillId="14" borderId="30" xfId="4" applyNumberFormat="1" applyFont="1" applyFill="1" applyBorder="1" applyAlignment="1" applyProtection="1">
      <alignment vertical="center" wrapText="1"/>
    </xf>
    <xf numFmtId="165" fontId="27" fillId="8" borderId="30" xfId="4" applyNumberFormat="1" applyFont="1" applyFill="1" applyBorder="1" applyAlignment="1" applyProtection="1">
      <alignment vertical="center" wrapText="1"/>
    </xf>
    <xf numFmtId="165" fontId="12" fillId="11" borderId="30" xfId="0" applyNumberFormat="1" applyFont="1" applyFill="1" applyBorder="1" applyAlignment="1" applyProtection="1">
      <alignment vertical="center"/>
      <protection locked="0"/>
    </xf>
    <xf numFmtId="0" fontId="16" fillId="12" borderId="30" xfId="4" applyNumberFormat="1" applyFont="1" applyFill="1" applyBorder="1" applyAlignment="1" applyProtection="1">
      <alignment vertical="center" wrapText="1"/>
    </xf>
    <xf numFmtId="44" fontId="22" fillId="0" borderId="30" xfId="1" applyFont="1" applyBorder="1" applyAlignment="1">
      <alignment horizontal="right" vertical="center"/>
    </xf>
    <xf numFmtId="44" fontId="8" fillId="0" borderId="31" xfId="1" applyFont="1" applyBorder="1" applyAlignment="1" applyProtection="1">
      <alignment horizontal="right" vertical="center"/>
      <protection locked="0"/>
    </xf>
    <xf numFmtId="44" fontId="8" fillId="0" borderId="32" xfId="1" applyFont="1" applyBorder="1" applyAlignment="1" applyProtection="1">
      <alignment horizontal="center" vertical="center"/>
      <protection locked="0"/>
    </xf>
    <xf numFmtId="0" fontId="14" fillId="0" borderId="33" xfId="0" applyFont="1" applyBorder="1" applyAlignment="1">
      <alignment horizontal="right" vertical="center"/>
    </xf>
    <xf numFmtId="0" fontId="15" fillId="16" borderId="30" xfId="4" applyFont="1" applyFill="1" applyBorder="1" applyAlignment="1" applyProtection="1">
      <alignment vertical="center" wrapText="1"/>
    </xf>
    <xf numFmtId="0" fontId="14" fillId="16" borderId="30" xfId="0" applyFont="1" applyFill="1" applyBorder="1" applyAlignment="1">
      <alignment vertical="center" wrapText="1"/>
    </xf>
    <xf numFmtId="0" fontId="15" fillId="16" borderId="30" xfId="0" applyFont="1" applyFill="1" applyBorder="1" applyAlignment="1">
      <alignment vertical="center" wrapText="1"/>
    </xf>
    <xf numFmtId="44" fontId="8" fillId="0" borderId="2" xfId="1" applyFont="1" applyBorder="1" applyAlignment="1" applyProtection="1">
      <alignment horizontal="right" vertical="center"/>
      <protection locked="0"/>
    </xf>
    <xf numFmtId="0" fontId="14" fillId="0" borderId="33" xfId="0" applyFont="1" applyBorder="1" applyAlignment="1">
      <alignment horizontal="center" vertical="center"/>
    </xf>
    <xf numFmtId="0" fontId="14" fillId="16" borderId="30" xfId="4" applyFont="1" applyFill="1" applyBorder="1" applyAlignment="1" applyProtection="1">
      <alignment vertical="center" wrapText="1"/>
    </xf>
    <xf numFmtId="44" fontId="8" fillId="0" borderId="30" xfId="1" applyFont="1" applyBorder="1" applyAlignment="1" applyProtection="1">
      <alignment horizontal="right" vertical="center"/>
      <protection locked="0"/>
    </xf>
    <xf numFmtId="44" fontId="6" fillId="0" borderId="32" xfId="1" applyFont="1" applyFill="1" applyBorder="1" applyAlignment="1" applyProtection="1">
      <alignment horizontal="center" vertical="center" wrapText="1"/>
      <protection locked="0"/>
    </xf>
    <xf numFmtId="17" fontId="15" fillId="16" borderId="30" xfId="4" quotePrefix="1" applyNumberFormat="1" applyFont="1" applyFill="1" applyBorder="1" applyAlignment="1" applyProtection="1">
      <alignment vertical="center" wrapText="1"/>
    </xf>
    <xf numFmtId="17" fontId="14" fillId="16" borderId="30" xfId="4" quotePrefix="1" applyNumberFormat="1" applyFont="1" applyFill="1" applyBorder="1" applyAlignment="1" applyProtection="1">
      <alignment vertical="center" wrapText="1"/>
    </xf>
    <xf numFmtId="0" fontId="15" fillId="16" borderId="30" xfId="4" quotePrefix="1" applyFont="1" applyFill="1" applyBorder="1" applyAlignment="1" applyProtection="1">
      <alignment vertical="center" wrapText="1"/>
    </xf>
    <xf numFmtId="0" fontId="14" fillId="16" borderId="7" xfId="3" applyFont="1" applyFill="1" applyBorder="1" applyAlignment="1" applyProtection="1">
      <alignment vertical="center" wrapText="1"/>
    </xf>
    <xf numFmtId="44" fontId="8" fillId="0" borderId="7" xfId="1" applyFont="1" applyBorder="1" applyAlignment="1" applyProtection="1">
      <alignment horizontal="right" vertical="center"/>
      <protection locked="0"/>
    </xf>
    <xf numFmtId="44" fontId="8" fillId="0" borderId="34" xfId="1" applyFont="1" applyBorder="1" applyAlignment="1" applyProtection="1">
      <alignment horizontal="right" vertical="center"/>
      <protection locked="0"/>
    </xf>
    <xf numFmtId="44" fontId="8" fillId="0" borderId="35" xfId="1" applyFont="1" applyBorder="1" applyAlignment="1" applyProtection="1">
      <alignment horizontal="center" vertical="center"/>
      <protection locked="0"/>
    </xf>
    <xf numFmtId="0" fontId="14" fillId="0" borderId="29" xfId="0" applyFont="1" applyBorder="1" applyAlignment="1">
      <alignment horizontal="right" vertical="center"/>
    </xf>
    <xf numFmtId="0" fontId="15" fillId="16" borderId="18" xfId="4" applyFont="1" applyFill="1" applyBorder="1" applyAlignment="1" applyProtection="1">
      <alignment vertical="center" wrapText="1"/>
    </xf>
    <xf numFmtId="0" fontId="14" fillId="16" borderId="18" xfId="4" applyFont="1" applyFill="1" applyBorder="1" applyAlignment="1" applyProtection="1">
      <alignment vertical="center" wrapText="1"/>
    </xf>
    <xf numFmtId="165" fontId="8" fillId="14" borderId="18" xfId="4" applyNumberFormat="1" applyFont="1" applyFill="1" applyBorder="1" applyAlignment="1" applyProtection="1">
      <alignment vertical="center" wrapText="1"/>
    </xf>
    <xf numFmtId="165" fontId="27" fillId="8" borderId="18" xfId="4" applyNumberFormat="1" applyFont="1" applyFill="1" applyBorder="1" applyAlignment="1" applyProtection="1">
      <alignment vertical="center" wrapText="1"/>
    </xf>
    <xf numFmtId="165" fontId="12" fillId="11" borderId="18" xfId="0" applyNumberFormat="1" applyFont="1" applyFill="1" applyBorder="1" applyAlignment="1" applyProtection="1">
      <alignment vertical="center"/>
      <protection locked="0"/>
    </xf>
    <xf numFmtId="0" fontId="16" fillId="12" borderId="18" xfId="4" applyNumberFormat="1" applyFont="1" applyFill="1" applyBorder="1" applyAlignment="1" applyProtection="1">
      <alignment vertical="center" wrapText="1"/>
    </xf>
    <xf numFmtId="44" fontId="8" fillId="0" borderId="10" xfId="1" applyFont="1" applyBorder="1" applyAlignment="1" applyProtection="1">
      <alignment horizontal="right" vertical="center"/>
      <protection locked="0"/>
    </xf>
    <xf numFmtId="44" fontId="8" fillId="0" borderId="36" xfId="1" applyFont="1" applyBorder="1" applyAlignment="1" applyProtection="1">
      <alignment horizontal="right" vertical="center"/>
      <protection locked="0"/>
    </xf>
    <xf numFmtId="44" fontId="8" fillId="0" borderId="37" xfId="1" applyFont="1" applyBorder="1" applyAlignment="1" applyProtection="1">
      <alignment horizontal="center" vertical="center"/>
      <protection locked="0"/>
    </xf>
    <xf numFmtId="0" fontId="14" fillId="0" borderId="38" xfId="0" applyFont="1" applyBorder="1" applyAlignment="1">
      <alignment horizontal="right" vertical="center"/>
    </xf>
    <xf numFmtId="17" fontId="15" fillId="16" borderId="18" xfId="4" quotePrefix="1" applyNumberFormat="1" applyFont="1" applyFill="1" applyBorder="1" applyAlignment="1" applyProtection="1">
      <alignment vertical="center" wrapText="1"/>
    </xf>
    <xf numFmtId="17" fontId="14" fillId="16" borderId="18" xfId="4" quotePrefix="1" applyNumberFormat="1" applyFont="1" applyFill="1" applyBorder="1" applyAlignment="1" applyProtection="1">
      <alignment vertical="center" wrapText="1"/>
    </xf>
    <xf numFmtId="0" fontId="14" fillId="0" borderId="1" xfId="0" applyFont="1" applyBorder="1" applyAlignment="1">
      <alignment horizontal="right" vertical="center"/>
    </xf>
    <xf numFmtId="0" fontId="14" fillId="16" borderId="16" xfId="4" applyFont="1" applyFill="1" applyBorder="1" applyAlignment="1" applyProtection="1">
      <alignment vertical="center" wrapText="1"/>
    </xf>
    <xf numFmtId="0" fontId="15" fillId="16" borderId="16" xfId="4" quotePrefix="1" applyFont="1" applyFill="1" applyBorder="1" applyAlignment="1" applyProtection="1">
      <alignment vertical="center" wrapText="1"/>
    </xf>
    <xf numFmtId="0" fontId="14" fillId="0" borderId="39" xfId="0" applyFont="1" applyBorder="1" applyAlignment="1">
      <alignment horizontal="right" vertical="center"/>
    </xf>
    <xf numFmtId="0" fontId="15" fillId="16" borderId="14" xfId="4" applyFont="1" applyFill="1" applyBorder="1" applyAlignment="1" applyProtection="1">
      <alignment vertical="center" wrapText="1"/>
    </xf>
    <xf numFmtId="0" fontId="14" fillId="16" borderId="14" xfId="0" applyFont="1" applyFill="1" applyBorder="1" applyAlignment="1">
      <alignment vertical="center" wrapText="1"/>
    </xf>
    <xf numFmtId="0" fontId="15" fillId="16" borderId="14" xfId="0" applyFont="1" applyFill="1" applyBorder="1" applyAlignment="1">
      <alignment vertical="center" wrapText="1"/>
    </xf>
    <xf numFmtId="165" fontId="8" fillId="14" borderId="14" xfId="4" applyNumberFormat="1" applyFont="1" applyFill="1" applyBorder="1" applyAlignment="1" applyProtection="1">
      <alignment vertical="center" wrapText="1"/>
    </xf>
    <xf numFmtId="165" fontId="27" fillId="8" borderId="14" xfId="4" applyNumberFormat="1" applyFont="1" applyFill="1" applyBorder="1" applyAlignment="1" applyProtection="1">
      <alignment vertical="center" wrapText="1"/>
    </xf>
    <xf numFmtId="165" fontId="12" fillId="11" borderId="14" xfId="0" applyNumberFormat="1" applyFont="1" applyFill="1" applyBorder="1" applyAlignment="1" applyProtection="1">
      <alignment vertical="center"/>
      <protection locked="0"/>
    </xf>
    <xf numFmtId="0" fontId="16" fillId="12" borderId="14" xfId="4" applyNumberFormat="1" applyFont="1" applyFill="1" applyBorder="1" applyAlignment="1" applyProtection="1">
      <alignment vertical="center" wrapText="1"/>
    </xf>
    <xf numFmtId="0" fontId="14" fillId="0" borderId="38" xfId="0" applyFont="1" applyBorder="1" applyAlignment="1">
      <alignment horizontal="center" vertical="center"/>
    </xf>
    <xf numFmtId="0" fontId="15" fillId="16" borderId="18" xfId="4" quotePrefix="1" applyFont="1" applyFill="1" applyBorder="1" applyAlignment="1" applyProtection="1">
      <alignment vertical="center" wrapText="1"/>
    </xf>
    <xf numFmtId="0" fontId="14" fillId="0" borderId="12" xfId="0" applyFont="1" applyBorder="1" applyAlignment="1">
      <alignment horizontal="right" vertical="center"/>
    </xf>
    <xf numFmtId="0" fontId="14" fillId="0" borderId="39" xfId="0" applyFont="1" applyBorder="1" applyAlignment="1">
      <alignment horizontal="center" vertical="center"/>
    </xf>
    <xf numFmtId="0" fontId="14" fillId="16" borderId="14" xfId="4" applyFont="1" applyFill="1" applyBorder="1" applyAlignment="1" applyProtection="1">
      <alignment vertical="center" wrapText="1"/>
    </xf>
    <xf numFmtId="0" fontId="15" fillId="16" borderId="14" xfId="4" quotePrefix="1" applyFont="1" applyFill="1" applyBorder="1" applyAlignment="1" applyProtection="1">
      <alignment vertical="center" wrapText="1"/>
    </xf>
    <xf numFmtId="14" fontId="15" fillId="16" borderId="14" xfId="0" applyNumberFormat="1" applyFont="1" applyFill="1" applyBorder="1" applyAlignment="1">
      <alignment vertical="center" wrapText="1"/>
    </xf>
    <xf numFmtId="0" fontId="14" fillId="0" borderId="40" xfId="0" applyFont="1" applyBorder="1" applyAlignment="1">
      <alignment horizontal="center" vertical="center"/>
    </xf>
    <xf numFmtId="0" fontId="15" fillId="16" borderId="23" xfId="4" applyFont="1" applyFill="1" applyBorder="1" applyAlignment="1" applyProtection="1">
      <alignment vertical="center" wrapText="1"/>
    </xf>
    <xf numFmtId="0" fontId="14" fillId="16" borderId="23" xfId="0" applyFont="1" applyFill="1" applyBorder="1" applyAlignment="1">
      <alignment vertical="center" wrapText="1"/>
    </xf>
    <xf numFmtId="0" fontId="15" fillId="16" borderId="23" xfId="0" applyFont="1" applyFill="1" applyBorder="1" applyAlignment="1">
      <alignment vertical="center" wrapText="1"/>
    </xf>
    <xf numFmtId="165" fontId="8" fillId="14" borderId="23" xfId="4" applyNumberFormat="1" applyFont="1" applyFill="1" applyBorder="1" applyAlignment="1" applyProtection="1">
      <alignment vertical="center" wrapText="1"/>
    </xf>
    <xf numFmtId="165" fontId="27" fillId="8" borderId="23" xfId="4" applyNumberFormat="1" applyFont="1" applyFill="1" applyBorder="1" applyAlignment="1" applyProtection="1">
      <alignment vertical="center" wrapText="1"/>
    </xf>
    <xf numFmtId="165" fontId="12" fillId="11" borderId="23" xfId="0" applyNumberFormat="1" applyFont="1" applyFill="1" applyBorder="1" applyAlignment="1" applyProtection="1">
      <alignment vertical="center"/>
      <protection locked="0"/>
    </xf>
    <xf numFmtId="0" fontId="16" fillId="12" borderId="23" xfId="4" applyNumberFormat="1" applyFont="1" applyFill="1" applyBorder="1" applyAlignment="1" applyProtection="1">
      <alignment vertical="center" wrapText="1"/>
    </xf>
    <xf numFmtId="44" fontId="8" fillId="0" borderId="23" xfId="1" applyFont="1" applyBorder="1" applyAlignment="1" applyProtection="1">
      <alignment horizontal="right" vertical="center"/>
      <protection locked="0"/>
    </xf>
    <xf numFmtId="44" fontId="8" fillId="0" borderId="41" xfId="1" applyFont="1" applyBorder="1" applyAlignment="1" applyProtection="1">
      <alignment horizontal="right" vertical="center"/>
      <protection locked="0"/>
    </xf>
    <xf numFmtId="44" fontId="8" fillId="0" borderId="28" xfId="1" applyFont="1" applyBorder="1" applyAlignment="1" applyProtection="1">
      <alignment horizontal="center" vertical="center"/>
      <protection locked="0"/>
    </xf>
    <xf numFmtId="8" fontId="8" fillId="0" borderId="34" xfId="1" applyNumberFormat="1" applyFont="1" applyBorder="1" applyAlignment="1" applyProtection="1">
      <alignment horizontal="right" vertical="center"/>
      <protection locked="0"/>
    </xf>
    <xf numFmtId="0" fontId="14" fillId="0" borderId="25" xfId="0" applyFont="1" applyBorder="1" applyAlignment="1">
      <alignment horizontal="center" vertical="center"/>
    </xf>
    <xf numFmtId="0" fontId="15" fillId="16" borderId="16" xfId="0" applyFont="1" applyFill="1" applyBorder="1" applyAlignment="1">
      <alignment vertical="center" wrapText="1"/>
    </xf>
    <xf numFmtId="17" fontId="15" fillId="16" borderId="23" xfId="4" quotePrefix="1" applyNumberFormat="1" applyFont="1" applyFill="1" applyBorder="1" applyAlignment="1" applyProtection="1">
      <alignment vertical="center" wrapText="1"/>
    </xf>
    <xf numFmtId="8" fontId="8" fillId="0" borderId="20" xfId="1" applyNumberFormat="1" applyFont="1" applyBorder="1" applyAlignment="1" applyProtection="1">
      <alignment horizontal="right" vertical="center"/>
      <protection locked="0"/>
    </xf>
    <xf numFmtId="17" fontId="15" fillId="16" borderId="14" xfId="4" quotePrefix="1" applyNumberFormat="1" applyFont="1" applyFill="1" applyBorder="1" applyAlignment="1" applyProtection="1">
      <alignment vertical="center" wrapText="1"/>
    </xf>
    <xf numFmtId="17" fontId="14" fillId="16" borderId="14" xfId="4" quotePrefix="1" applyNumberFormat="1" applyFont="1" applyFill="1" applyBorder="1" applyAlignment="1" applyProtection="1">
      <alignment vertical="center" wrapText="1"/>
    </xf>
    <xf numFmtId="165" fontId="23" fillId="8" borderId="23" xfId="4" applyNumberFormat="1" applyFont="1" applyFill="1" applyBorder="1" applyAlignment="1" applyProtection="1">
      <alignment vertical="center" wrapText="1"/>
    </xf>
    <xf numFmtId="165" fontId="23" fillId="8" borderId="7" xfId="4" applyNumberFormat="1" applyFont="1" applyFill="1" applyBorder="1" applyAlignment="1" applyProtection="1">
      <alignment vertical="center" wrapText="1"/>
    </xf>
    <xf numFmtId="0" fontId="4" fillId="0" borderId="0" xfId="0" applyFont="1"/>
    <xf numFmtId="0" fontId="12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 wrapText="1"/>
    </xf>
    <xf numFmtId="0" fontId="28" fillId="0" borderId="0" xfId="0" applyFont="1" applyAlignment="1" applyProtection="1">
      <alignment horizontal="center" vertical="center"/>
      <protection locked="0"/>
    </xf>
    <xf numFmtId="0" fontId="28" fillId="0" borderId="0" xfId="0" applyFont="1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24" applyAlignment="1">
      <alignment vertical="center"/>
    </xf>
    <xf numFmtId="0" fontId="3" fillId="0" borderId="0" xfId="24" applyAlignment="1">
      <alignment horizontal="center" vertical="center"/>
    </xf>
    <xf numFmtId="0" fontId="3" fillId="0" borderId="0" xfId="24" quotePrefix="1" applyAlignment="1">
      <alignment horizontal="center" vertical="center"/>
    </xf>
    <xf numFmtId="0" fontId="12" fillId="0" borderId="0" xfId="23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3" fillId="0" borderId="0" xfId="24" applyAlignment="1">
      <alignment horizontal="center" vertical="center" wrapText="1"/>
    </xf>
    <xf numFmtId="0" fontId="3" fillId="0" borderId="0" xfId="24" quotePrefix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0" borderId="0" xfId="0" applyFont="1" applyAlignment="1" applyProtection="1">
      <alignment horizontal="center" vertical="center"/>
      <protection locked="0"/>
    </xf>
    <xf numFmtId="44" fontId="3" fillId="0" borderId="0" xfId="24" applyNumberFormat="1" applyAlignment="1">
      <alignment vertical="center"/>
    </xf>
    <xf numFmtId="44" fontId="3" fillId="0" borderId="0" xfId="24" quotePrefix="1" applyNumberFormat="1" applyAlignment="1">
      <alignment vertical="center"/>
    </xf>
    <xf numFmtId="0" fontId="16" fillId="0" borderId="0" xfId="0" applyFont="1" applyAlignment="1">
      <alignment vertical="top" wrapText="1"/>
    </xf>
    <xf numFmtId="0" fontId="2" fillId="0" borderId="0" xfId="24" quotePrefix="1" applyFont="1" applyAlignment="1">
      <alignment horizontal="center" vertical="center" wrapText="1"/>
    </xf>
    <xf numFmtId="0" fontId="30" fillId="18" borderId="43" xfId="0" applyFont="1" applyFill="1" applyBorder="1" applyAlignment="1">
      <alignment horizontal="center" vertical="center"/>
    </xf>
    <xf numFmtId="0" fontId="1" fillId="19" borderId="44" xfId="24" applyFont="1" applyFill="1" applyBorder="1" applyAlignment="1">
      <alignment vertical="center"/>
    </xf>
    <xf numFmtId="0" fontId="1" fillId="0" borderId="44" xfId="24" quotePrefix="1" applyFont="1" applyBorder="1" applyAlignment="1">
      <alignment vertical="center" wrapText="1"/>
    </xf>
    <xf numFmtId="0" fontId="15" fillId="0" borderId="0" xfId="0" applyFont="1" applyAlignment="1" applyProtection="1">
      <alignment horizontal="center"/>
      <protection locked="0"/>
    </xf>
  </cellXfs>
  <cellStyles count="29">
    <cellStyle name="Dziesiętny 2" xfId="19" xr:uid="{00000000-0005-0000-0000-000001000000}"/>
    <cellStyle name="Neutralny" xfId="4" builtinId="28"/>
    <cellStyle name="Neutralny 2" xfId="28" xr:uid="{C521ECE3-3F90-49D9-8402-DC1338ED138D}"/>
    <cellStyle name="Normalny" xfId="0" builtinId="0"/>
    <cellStyle name="Normalny 2" xfId="5" xr:uid="{00000000-0005-0000-0000-000004000000}"/>
    <cellStyle name="Normalny 2 2" xfId="6" xr:uid="{00000000-0005-0000-0000-000005000000}"/>
    <cellStyle name="Normalny 2 3" xfId="7" xr:uid="{00000000-0005-0000-0000-000006000000}"/>
    <cellStyle name="Normalny 2 3 2" xfId="8" xr:uid="{00000000-0005-0000-0000-000007000000}"/>
    <cellStyle name="Normalny 3" xfId="9" xr:uid="{00000000-0005-0000-0000-000008000000}"/>
    <cellStyle name="Normalny 3 2" xfId="10" xr:uid="{00000000-0005-0000-0000-000009000000}"/>
    <cellStyle name="Normalny 3 2 2" xfId="21" xr:uid="{00000000-0005-0000-0000-00000A000000}"/>
    <cellStyle name="Normalny 3 3" xfId="11" xr:uid="{00000000-0005-0000-0000-00000B000000}"/>
    <cellStyle name="Normalny 3 4" xfId="22" xr:uid="{00000000-0005-0000-0000-00000C000000}"/>
    <cellStyle name="Normalny 4" xfId="12" xr:uid="{00000000-0005-0000-0000-00000D000000}"/>
    <cellStyle name="Normalny 4 2" xfId="13" xr:uid="{00000000-0005-0000-0000-00000E000000}"/>
    <cellStyle name="Normalny 5" xfId="18" xr:uid="{00000000-0005-0000-0000-00000F000000}"/>
    <cellStyle name="Normalny 6" xfId="23" xr:uid="{476F813C-B8CA-4CC8-B839-629851D824C6}"/>
    <cellStyle name="Normalny 7" xfId="24" xr:uid="{2451ECC2-428F-4C41-917F-7860128BF9AA}"/>
    <cellStyle name="Procentowy" xfId="2" builtinId="5"/>
    <cellStyle name="Procentowy 2" xfId="20" xr:uid="{00000000-0005-0000-0000-000011000000}"/>
    <cellStyle name="Procentowy 2 2" xfId="26" xr:uid="{3E70DA3A-8B92-4545-A676-A05696BDEE97}"/>
    <cellStyle name="Procentowy 3" xfId="27" xr:uid="{683513C5-7E95-4B9B-8F3E-0C1E2555DACF}"/>
    <cellStyle name="Styl 1" xfId="25" xr:uid="{FB3E9BC0-8596-49C7-A051-FD00B358D9CB}"/>
    <cellStyle name="Walutowy" xfId="1" builtinId="4"/>
    <cellStyle name="Walutowy 2" xfId="14" xr:uid="{00000000-0005-0000-0000-000013000000}"/>
    <cellStyle name="Walutowy 3" xfId="15" xr:uid="{00000000-0005-0000-0000-000014000000}"/>
    <cellStyle name="Walutowy 4" xfId="16" xr:uid="{00000000-0005-0000-0000-000015000000}"/>
    <cellStyle name="Walutowy 4 2" xfId="17" xr:uid="{00000000-0005-0000-0000-000016000000}"/>
    <cellStyle name="Zły" xfId="3" builtinId="27"/>
  </cellStyles>
  <dxfs count="11">
    <dxf>
      <alignment horizontal="center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charset val="238"/>
        <scheme val="minor"/>
      </font>
      <alignment horizontal="general" vertical="center" textRotation="0" indent="0" justifyLastLine="0" shrinkToFit="0" readingOrder="0"/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6.jpg@01D960A9.9D9F90C0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496519</xdr:colOff>
      <xdr:row>0</xdr:row>
      <xdr:rowOff>321468</xdr:rowOff>
    </xdr:from>
    <xdr:to>
      <xdr:col>5</xdr:col>
      <xdr:colOff>447473</xdr:colOff>
      <xdr:row>1</xdr:row>
      <xdr:rowOff>23812</xdr:rowOff>
    </xdr:to>
    <xdr:pic>
      <xdr:nvPicPr>
        <xdr:cNvPr id="2" name="Obraz 1" descr="Loga w kolorze (od lewej strony): Fundusze Europejskie  (granatowe pole z trzema gwiazdkami: białą, żółtą i czerwoną), z prawej strony napis: Fundusze Europejskie dla Mazowsza; flaga Polski( biało-czerwona) z podpisem po prawej stronie:  Rzeczpospolita Polska, logo Unii Europejskiej (flaga Unii Europejskiej z podpisem Dofinansowane przez Unię Europejską);  z prawej strony logo Samorządu Województwa Mazowieckiego (ozdobny, czerwony napis:  Mazowsze, a pod nim czarny napis: serce Polski), ">
          <a:extLst>
            <a:ext uri="{FF2B5EF4-FFF2-40B4-BE49-F238E27FC236}">
              <a16:creationId xmlns:a16="http://schemas.microsoft.com/office/drawing/2014/main" id="{51D51000-B4BB-4E30-8327-0EB56AD5A933}"/>
            </a:ext>
            <a:ext uri="{C183D7F6-B498-43B3-948B-1728B52AA6E4}">
              <adec:decorative xmlns:adec="http://schemas.microsoft.com/office/drawing/2017/decorative" val="0"/>
            </a:ext>
          </a:extLst>
        </xdr:cNvPr>
        <xdr:cNvPicPr/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07153" y="321468"/>
          <a:ext cx="8361920" cy="67865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Makowski Marek" id="{D1188F42-B1FD-4D10-913E-FE1FEFEC17A7}" userId="S::marek.makowski@mazovia.pl::cfdc9ae2-e7aa-4fad-9511-40fd73f5544c" providerId="AD"/>
</personList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20DF6039-8984-4CC9-8FD3-374C04CB7097}" name="Tabela36" displayName="Tabela36" ref="A3:I5" totalsRowShown="0" headerRowDxfId="10" dataDxfId="9" dataCellStyle="Normalny 7">
  <autoFilter ref="A3:I5" xr:uid="{69356BD3-C557-4A61-A209-77FF1286AC5C}"/>
  <tableColumns count="9">
    <tableColumn id="1" xr3:uid="{E9C8515D-F431-414C-9DA2-4AA0CCB5BF5E}" name="Lp." dataDxfId="8" dataCellStyle="Normalny 7"/>
    <tableColumn id="2" xr3:uid="{F6EAEEB6-94F9-444F-B313-D74E7CB458FF}" name="Sygnatura wniosku" dataDxfId="7" dataCellStyle="Normalny 7"/>
    <tableColumn id="3" xr3:uid="{00F481C8-54BA-4631-9D23-65B114856F05}" name="Tytuł projektu" dataDxfId="6" dataCellStyle="Normalny 7"/>
    <tableColumn id="4" xr3:uid="{C533B818-B95A-46F0-A2E9-BA415EFDEEA0}" name="Nazwa wnioskodawcy" dataDxfId="5" dataCellStyle="Normalny 7"/>
    <tableColumn id="6" xr3:uid="{5F545AA7-5A60-4EA2-9165-D4EB6260579E}" name="Wartość projektu ogółem" dataDxfId="4" dataCellStyle="Normalny 7"/>
    <tableColumn id="7" xr3:uid="{12700487-2FF2-4563-8D87-A70F727419EB}" name="Wnioskowane dofinansowanie ogółem (UE+BP)" dataDxfId="3" dataCellStyle="Normalny 7"/>
    <tableColumn id="15" xr3:uid="{62211ECC-0513-49A8-BC99-6CBE2F7792C1}" name="Wnioskowane dofinansowanie (UE)" dataDxfId="2" dataCellStyle="Normalny 7"/>
    <tableColumn id="14" xr3:uid="{49ED6F13-01CC-4285-9E5F-7BD70FA264BD}" name="Wnioskowane dofinansowanie (BP)" dataDxfId="1" dataCellStyle="Normalny 7"/>
    <tableColumn id="8" xr3:uid="{C3A9906C-771F-46E0-BA4B-3D8AE3FEDF78}" name="kategoria interwencji" dataDxfId="0" dataCellStyle="Normalny 7"/>
  </tableColumns>
  <tableStyleInfo name="TableStyleMedium15" showFirstColumn="0" showLastColumn="0" showRowStripes="1" showColumnStripes="0"/>
  <extLst>
    <ext xmlns:x14="http://schemas.microsoft.com/office/spreadsheetml/2009/9/main" uri="{504A1905-F514-4f6f-8877-14C23A59335A}">
      <x14:table altText="Lista projektów ocenionych w naborze" altTextSummary="Lista ocenianych projektów w ramach naboru FEMA.06.03-IP.02_006/23 w ramach Programu Fundusze Europejskie dla Mazowsza 2021-2027 _x000d__x000a_Priorytet VI Fundusze Europejskie dla aktywnego zawodowo Mazowsza Działanie 6.3 – Nowoczesne, regionalne służby zatrudnienia region Warszawski stołeczny"/>
    </ext>
  </extLst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42B98F-D42D-40A4-BEB8-24A6E0C1E949}">
  <sheetPr>
    <pageSetUpPr fitToPage="1"/>
  </sheetPr>
  <dimension ref="A1:J86"/>
  <sheetViews>
    <sheetView showGridLines="0" tabSelected="1" topLeftCell="C1" zoomScale="80" zoomScaleNormal="80" zoomScaleSheetLayoutView="80" workbookViewId="0">
      <selection activeCell="I2" sqref="I2"/>
    </sheetView>
  </sheetViews>
  <sheetFormatPr defaultColWidth="9.109375" defaultRowHeight="14.4"/>
  <cols>
    <col min="1" max="1" width="37.44140625" style="185" customWidth="1"/>
    <col min="2" max="2" width="30.88671875" style="193" customWidth="1"/>
    <col min="3" max="3" width="28.33203125" style="193" customWidth="1"/>
    <col min="4" max="4" width="35.44140625" style="193" customWidth="1"/>
    <col min="5" max="5" width="31.6640625" style="184" customWidth="1"/>
    <col min="6" max="6" width="29.6640625" customWidth="1"/>
    <col min="7" max="7" width="33.44140625" style="98" customWidth="1"/>
    <col min="8" max="8" width="28.5546875" style="98" customWidth="1"/>
    <col min="9" max="9" width="25.6640625" style="98" customWidth="1"/>
    <col min="10" max="10" width="40.44140625" style="96" customWidth="1"/>
    <col min="11" max="16384" width="9.109375" style="98"/>
  </cols>
  <sheetData>
    <row r="1" spans="1:10" ht="77.25" customHeight="1">
      <c r="A1" s="189"/>
      <c r="B1" s="189"/>
      <c r="C1" s="189"/>
      <c r="D1" s="189"/>
      <c r="E1" s="194"/>
      <c r="F1" s="97"/>
    </row>
    <row r="2" spans="1:10" ht="195.75" customHeight="1" thickBot="1">
      <c r="A2" s="197" t="s">
        <v>193</v>
      </c>
      <c r="B2" s="197"/>
      <c r="C2" s="197"/>
      <c r="D2" s="197"/>
      <c r="E2" s="197"/>
      <c r="F2" s="197" t="s">
        <v>190</v>
      </c>
      <c r="G2" s="197"/>
      <c r="H2" s="197"/>
      <c r="I2" s="197"/>
      <c r="J2" s="197"/>
    </row>
    <row r="3" spans="1:10" s="178" customFormat="1" ht="49.5" customHeight="1" thickBot="1">
      <c r="A3" s="180" t="s">
        <v>182</v>
      </c>
      <c r="B3" s="190" t="s">
        <v>3</v>
      </c>
      <c r="C3" s="181" t="s">
        <v>4</v>
      </c>
      <c r="D3" s="183" t="s">
        <v>185</v>
      </c>
      <c r="E3" s="182" t="s">
        <v>186</v>
      </c>
      <c r="F3" s="183" t="s">
        <v>187</v>
      </c>
      <c r="G3" s="183" t="s">
        <v>183</v>
      </c>
      <c r="H3" s="183" t="s">
        <v>184</v>
      </c>
      <c r="I3" s="182" t="s">
        <v>188</v>
      </c>
      <c r="J3" s="199" t="s">
        <v>194</v>
      </c>
    </row>
    <row r="4" spans="1:10" s="179" customFormat="1" ht="67.5" customHeight="1">
      <c r="A4" s="187"/>
      <c r="B4" s="191"/>
      <c r="C4" s="191"/>
      <c r="D4" s="191"/>
      <c r="E4" s="186"/>
      <c r="F4" s="186"/>
      <c r="G4" s="186"/>
      <c r="H4" s="186"/>
      <c r="I4" s="187"/>
      <c r="J4" s="200"/>
    </row>
    <row r="5" spans="1:10" s="179" customFormat="1" ht="112.8" customHeight="1">
      <c r="A5" s="187" t="s">
        <v>15</v>
      </c>
      <c r="B5" s="192" t="s">
        <v>191</v>
      </c>
      <c r="C5" s="192" t="s">
        <v>192</v>
      </c>
      <c r="D5" s="198" t="s">
        <v>189</v>
      </c>
      <c r="E5" s="195">
        <v>31174795.289999999</v>
      </c>
      <c r="F5" s="195">
        <v>26498576</v>
      </c>
      <c r="G5" s="195">
        <v>26498576</v>
      </c>
      <c r="H5" s="196">
        <f>F5-G5</f>
        <v>0</v>
      </c>
      <c r="I5" s="188">
        <v>146</v>
      </c>
      <c r="J5" s="201" t="s">
        <v>195</v>
      </c>
    </row>
    <row r="6" spans="1:10" s="179" customFormat="1" ht="63" customHeight="1">
      <c r="A6" s="185"/>
      <c r="B6" s="193"/>
      <c r="C6" s="193"/>
      <c r="D6" s="193"/>
      <c r="E6" s="184"/>
      <c r="F6"/>
      <c r="G6" s="98"/>
      <c r="H6" s="98"/>
      <c r="I6" s="98"/>
      <c r="J6" s="96"/>
    </row>
    <row r="7" spans="1:10" s="179" customFormat="1" ht="63" customHeight="1">
      <c r="A7" s="185"/>
      <c r="B7" s="193"/>
      <c r="C7" s="193"/>
      <c r="D7" s="193"/>
      <c r="E7" s="184"/>
      <c r="F7"/>
      <c r="G7" s="98"/>
      <c r="H7" s="98"/>
      <c r="I7" s="98"/>
      <c r="J7" s="96"/>
    </row>
    <row r="8" spans="1:10" ht="63" customHeight="1"/>
    <row r="9" spans="1:10" ht="63" customHeight="1"/>
    <row r="10" spans="1:10" ht="63" customHeight="1"/>
    <row r="11" spans="1:10" ht="63" customHeight="1"/>
    <row r="12" spans="1:10" ht="63" customHeight="1"/>
    <row r="13" spans="1:10" ht="63" customHeight="1"/>
    <row r="14" spans="1:10" ht="63" customHeight="1"/>
    <row r="15" spans="1:10" ht="63" customHeight="1"/>
    <row r="16" spans="1:10" ht="63" customHeight="1"/>
    <row r="17" ht="63" customHeight="1"/>
    <row r="18" ht="63" customHeight="1"/>
    <row r="19" ht="63" customHeight="1"/>
    <row r="20" ht="63" customHeight="1"/>
    <row r="21" ht="176.25" customHeight="1"/>
    <row r="22" ht="63" customHeight="1"/>
    <row r="23" ht="63" customHeight="1"/>
    <row r="24" ht="63" customHeight="1"/>
    <row r="25" ht="63" customHeight="1"/>
    <row r="26" ht="63" customHeight="1"/>
    <row r="27" ht="63" customHeight="1"/>
    <row r="28" ht="63" customHeight="1"/>
    <row r="29" ht="63" customHeight="1"/>
    <row r="30" ht="63" customHeight="1"/>
    <row r="31" ht="63" customHeight="1"/>
    <row r="32" ht="63" customHeight="1"/>
    <row r="33" ht="63" customHeight="1"/>
    <row r="34" ht="63" customHeight="1"/>
    <row r="35" ht="63" customHeight="1"/>
    <row r="36" ht="63" customHeight="1"/>
    <row r="37" ht="63" customHeight="1"/>
    <row r="38" ht="63" customHeight="1"/>
    <row r="39" ht="63" customHeight="1"/>
    <row r="40" ht="63" customHeight="1"/>
    <row r="41" ht="63" customHeight="1"/>
    <row r="42" ht="63" customHeight="1"/>
    <row r="43" ht="126.75" customHeight="1"/>
    <row r="44" ht="63" customHeight="1"/>
    <row r="45" ht="63" customHeight="1"/>
    <row r="46" ht="63" customHeight="1"/>
    <row r="47" ht="63" customHeight="1"/>
    <row r="48" ht="63" customHeight="1"/>
    <row r="49" ht="63" customHeight="1"/>
    <row r="50" ht="63" customHeight="1"/>
    <row r="51" ht="63" customHeight="1"/>
    <row r="52" ht="63" customHeight="1"/>
    <row r="53" ht="63" customHeight="1"/>
    <row r="54" ht="63" customHeight="1"/>
    <row r="55" ht="63" customHeight="1"/>
    <row r="56" ht="63" customHeight="1"/>
    <row r="57" ht="63" customHeight="1"/>
    <row r="58" ht="63" customHeight="1"/>
    <row r="59" ht="63" customHeight="1"/>
    <row r="60" ht="63" customHeight="1"/>
    <row r="61" ht="63" customHeight="1"/>
    <row r="62" ht="63" customHeight="1"/>
    <row r="63" ht="63" customHeight="1"/>
    <row r="64" ht="63" customHeight="1"/>
    <row r="65" ht="63" customHeight="1"/>
    <row r="66" ht="63" customHeight="1"/>
    <row r="67" ht="63" customHeight="1"/>
    <row r="68" ht="63" customHeight="1"/>
    <row r="69" ht="63" customHeight="1"/>
    <row r="70" ht="63" customHeight="1"/>
    <row r="71" ht="63" customHeight="1"/>
    <row r="72" ht="63" customHeight="1"/>
    <row r="73" ht="63" customHeight="1"/>
    <row r="74" ht="63" customHeight="1"/>
    <row r="75" ht="63" customHeight="1"/>
    <row r="76" ht="63" customHeight="1"/>
    <row r="77" ht="63" customHeight="1"/>
    <row r="78" ht="63" customHeight="1"/>
    <row r="79" ht="63" customHeight="1"/>
    <row r="80" ht="63" customHeight="1"/>
    <row r="81" ht="63" customHeight="1"/>
    <row r="82" ht="63" customHeight="1"/>
    <row r="83" ht="63" customHeight="1"/>
    <row r="84" ht="63" customHeight="1"/>
    <row r="85" ht="63" customHeight="1"/>
    <row r="86" ht="63" customHeight="1"/>
  </sheetData>
  <sheetProtection sort="0" autoFilter="0"/>
  <autoFilter ref="J3" xr:uid="{2842B98F-D42D-40A4-BEB8-24A6E0C1E949}"/>
  <printOptions horizontalCentered="1" verticalCentered="1"/>
  <pageMargins left="0.70866141732283472" right="0.70866141732283472" top="0.35433070866141736" bottom="0.74803149606299213" header="0.31496062992125984" footer="0.31496062992125984"/>
  <pageSetup paperSize="9" scale="41" orientation="landscape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X58"/>
  <sheetViews>
    <sheetView showGridLines="0" zoomScale="80" zoomScaleNormal="80" zoomScaleSheetLayoutView="90" workbookViewId="0">
      <pane xSplit="1" ySplit="4" topLeftCell="B26" activePane="bottomRight" state="frozen"/>
      <selection pane="topRight" activeCell="C1" sqref="C1"/>
      <selection pane="bottomLeft" activeCell="A3" sqref="A3"/>
      <selection pane="bottomRight" activeCell="M28" sqref="M28"/>
    </sheetView>
  </sheetViews>
  <sheetFormatPr defaultColWidth="9.109375" defaultRowHeight="13.8"/>
  <cols>
    <col min="1" max="1" width="3.5546875" style="1" customWidth="1"/>
    <col min="2" max="2" width="23.5546875" style="22" customWidth="1"/>
    <col min="3" max="3" width="22.88671875" style="14" customWidth="1"/>
    <col min="4" max="4" width="26.109375" style="23" bestFit="1" customWidth="1"/>
    <col min="5" max="9" width="9.109375" style="2"/>
    <col min="10" max="10" width="9.109375" style="89"/>
    <col min="11" max="11" width="9.109375" style="2"/>
    <col min="12" max="12" width="11.88671875" style="2" customWidth="1"/>
    <col min="13" max="13" width="17" style="2" customWidth="1"/>
    <col min="14" max="15" width="20.88671875" style="26" customWidth="1"/>
    <col min="16" max="16" width="20.88671875" style="2" customWidth="1"/>
    <col min="17" max="17" width="10.88671875" style="51" bestFit="1" customWidth="1"/>
    <col min="18" max="70" width="9.109375" style="2"/>
    <col min="71" max="16384" width="9.109375" style="4"/>
  </cols>
  <sheetData>
    <row r="1" spans="1:414" ht="14.4" thickBot="1">
      <c r="E1" s="202" t="s">
        <v>180</v>
      </c>
      <c r="F1" s="202"/>
      <c r="G1" s="202"/>
      <c r="H1" s="202"/>
      <c r="I1" s="202"/>
      <c r="J1" s="202"/>
    </row>
    <row r="2" spans="1:414" ht="14.4" thickBot="1">
      <c r="E2" s="48">
        <v>3</v>
      </c>
      <c r="F2" s="49">
        <v>2</v>
      </c>
      <c r="G2" s="50"/>
      <c r="H2" s="50"/>
      <c r="I2" s="50"/>
      <c r="J2" s="95">
        <v>1</v>
      </c>
    </row>
    <row r="3" spans="1:414" ht="19.5" customHeight="1" thickBot="1">
      <c r="B3" s="83"/>
      <c r="C3" s="84"/>
      <c r="D3" s="85" t="s">
        <v>0</v>
      </c>
      <c r="E3" s="81" t="s">
        <v>1</v>
      </c>
      <c r="F3" s="81"/>
      <c r="G3" s="81"/>
      <c r="H3" s="81"/>
      <c r="I3" s="81"/>
      <c r="J3" s="90"/>
      <c r="K3" s="81"/>
      <c r="L3" s="82"/>
      <c r="M3" s="56"/>
      <c r="N3" s="27"/>
      <c r="O3" s="28"/>
      <c r="P3" s="3"/>
    </row>
    <row r="4" spans="1:414" ht="132.75" customHeight="1" thickBot="1">
      <c r="A4" s="1" t="s">
        <v>2</v>
      </c>
      <c r="B4" s="5" t="s">
        <v>3</v>
      </c>
      <c r="C4" s="5" t="s">
        <v>4</v>
      </c>
      <c r="D4" s="6" t="s">
        <v>5</v>
      </c>
      <c r="E4" s="7" t="s">
        <v>6</v>
      </c>
      <c r="F4" s="7" t="s">
        <v>7</v>
      </c>
      <c r="G4" s="7" t="s">
        <v>8</v>
      </c>
      <c r="H4" s="7" t="s">
        <v>9</v>
      </c>
      <c r="I4" s="7" t="s">
        <v>10</v>
      </c>
      <c r="J4" s="91" t="s">
        <v>181</v>
      </c>
      <c r="K4" s="7" t="s">
        <v>11</v>
      </c>
      <c r="L4" s="8" t="s">
        <v>12</v>
      </c>
      <c r="M4" s="9" t="s">
        <v>13</v>
      </c>
      <c r="N4" s="24" t="s">
        <v>14</v>
      </c>
      <c r="O4" s="25" t="s">
        <v>177</v>
      </c>
      <c r="P4" s="10" t="s">
        <v>179</v>
      </c>
    </row>
    <row r="5" spans="1:414" ht="65.25" customHeight="1" thickBot="1">
      <c r="A5" s="101" t="s">
        <v>19</v>
      </c>
      <c r="B5" s="102" t="s">
        <v>20</v>
      </c>
      <c r="C5" s="103" t="s">
        <v>21</v>
      </c>
      <c r="D5" s="102" t="s">
        <v>22</v>
      </c>
      <c r="E5" s="104">
        <v>16</v>
      </c>
      <c r="F5" s="104">
        <v>16</v>
      </c>
      <c r="G5" s="104">
        <v>10</v>
      </c>
      <c r="H5" s="104">
        <v>15</v>
      </c>
      <c r="I5" s="104">
        <v>5</v>
      </c>
      <c r="J5" s="105">
        <v>15</v>
      </c>
      <c r="K5" s="104">
        <v>15</v>
      </c>
      <c r="L5" s="106">
        <v>92</v>
      </c>
      <c r="M5" s="107">
        <v>116</v>
      </c>
      <c r="N5" s="108">
        <v>574750</v>
      </c>
      <c r="O5" s="109">
        <v>605000</v>
      </c>
      <c r="P5" s="110">
        <f t="shared" ref="P5:P26" si="0">O5-N5</f>
        <v>30250</v>
      </c>
      <c r="Q5" s="52">
        <f t="shared" ref="Q5:Q26" si="1">P5/O5</f>
        <v>0.05</v>
      </c>
    </row>
    <row r="6" spans="1:414" ht="53.1" customHeight="1" thickBot="1">
      <c r="A6" s="111" t="s">
        <v>46</v>
      </c>
      <c r="B6" s="112" t="s">
        <v>47</v>
      </c>
      <c r="C6" s="113" t="s">
        <v>48</v>
      </c>
      <c r="D6" s="114" t="s">
        <v>49</v>
      </c>
      <c r="E6" s="104">
        <v>17.5</v>
      </c>
      <c r="F6" s="104">
        <v>18.5</v>
      </c>
      <c r="G6" s="104">
        <v>8</v>
      </c>
      <c r="H6" s="104">
        <v>15</v>
      </c>
      <c r="I6" s="104">
        <v>5</v>
      </c>
      <c r="J6" s="105">
        <v>15</v>
      </c>
      <c r="K6" s="104">
        <v>15</v>
      </c>
      <c r="L6" s="106">
        <v>94</v>
      </c>
      <c r="M6" s="107">
        <v>115</v>
      </c>
      <c r="N6" s="115">
        <v>699960</v>
      </c>
      <c r="O6" s="109">
        <v>736800</v>
      </c>
      <c r="P6" s="110">
        <f t="shared" si="0"/>
        <v>36840</v>
      </c>
      <c r="Q6" s="52">
        <f t="shared" si="1"/>
        <v>0.05</v>
      </c>
    </row>
    <row r="7" spans="1:414" ht="53.1" customHeight="1" thickBot="1">
      <c r="A7" s="116" t="s">
        <v>27</v>
      </c>
      <c r="B7" s="112" t="s">
        <v>28</v>
      </c>
      <c r="C7" s="117" t="s">
        <v>29</v>
      </c>
      <c r="D7" s="112" t="s">
        <v>30</v>
      </c>
      <c r="E7" s="104">
        <v>17</v>
      </c>
      <c r="F7" s="104">
        <v>17</v>
      </c>
      <c r="G7" s="104">
        <v>10</v>
      </c>
      <c r="H7" s="104">
        <v>12</v>
      </c>
      <c r="I7" s="104">
        <v>5</v>
      </c>
      <c r="J7" s="105">
        <v>15</v>
      </c>
      <c r="K7" s="104">
        <v>14.5</v>
      </c>
      <c r="L7" s="106">
        <v>90.5</v>
      </c>
      <c r="M7" s="107">
        <v>114.5</v>
      </c>
      <c r="N7" s="118">
        <v>344850</v>
      </c>
      <c r="O7" s="109">
        <v>363000</v>
      </c>
      <c r="P7" s="119">
        <f t="shared" si="0"/>
        <v>18150</v>
      </c>
      <c r="Q7" s="52">
        <f t="shared" si="1"/>
        <v>0.05</v>
      </c>
    </row>
    <row r="8" spans="1:414" ht="53.1" customHeight="1" thickBot="1">
      <c r="A8" s="116" t="s">
        <v>31</v>
      </c>
      <c r="B8" s="112" t="s">
        <v>32</v>
      </c>
      <c r="C8" s="117" t="s">
        <v>33</v>
      </c>
      <c r="D8" s="112" t="s">
        <v>34</v>
      </c>
      <c r="E8" s="104">
        <v>16.5</v>
      </c>
      <c r="F8" s="104">
        <v>17.5</v>
      </c>
      <c r="G8" s="104">
        <v>10</v>
      </c>
      <c r="H8" s="104">
        <v>11</v>
      </c>
      <c r="I8" s="104">
        <v>5</v>
      </c>
      <c r="J8" s="105">
        <v>15</v>
      </c>
      <c r="K8" s="104">
        <v>14.5</v>
      </c>
      <c r="L8" s="106">
        <v>89.5</v>
      </c>
      <c r="M8" s="107">
        <v>113.5</v>
      </c>
      <c r="N8" s="118">
        <v>557916</v>
      </c>
      <c r="O8" s="118">
        <v>587280</v>
      </c>
      <c r="P8" s="110">
        <f t="shared" si="0"/>
        <v>29364</v>
      </c>
      <c r="Q8" s="52">
        <f t="shared" si="1"/>
        <v>0.05</v>
      </c>
    </row>
    <row r="9" spans="1:414" ht="53.1" customHeight="1" thickBot="1">
      <c r="A9" s="88" t="s">
        <v>78</v>
      </c>
      <c r="B9" s="80" t="s">
        <v>79</v>
      </c>
      <c r="C9" s="67" t="s">
        <v>80</v>
      </c>
      <c r="D9" s="80" t="s">
        <v>77</v>
      </c>
      <c r="E9" s="77">
        <v>16</v>
      </c>
      <c r="F9" s="77">
        <v>17.5</v>
      </c>
      <c r="G9" s="77">
        <v>7.5</v>
      </c>
      <c r="H9" s="77">
        <v>12</v>
      </c>
      <c r="I9" s="77">
        <v>4.5</v>
      </c>
      <c r="J9" s="93">
        <v>14</v>
      </c>
      <c r="K9" s="77">
        <v>15</v>
      </c>
      <c r="L9" s="76">
        <v>86.5</v>
      </c>
      <c r="M9" s="75">
        <v>112.5</v>
      </c>
      <c r="N9" s="37">
        <v>1528170</v>
      </c>
      <c r="O9" s="38">
        <v>1608600</v>
      </c>
      <c r="P9" s="19">
        <f t="shared" si="0"/>
        <v>80430</v>
      </c>
      <c r="Q9" s="52">
        <f t="shared" si="1"/>
        <v>0.05</v>
      </c>
    </row>
    <row r="10" spans="1:414" ht="53.1" customHeight="1" thickBot="1">
      <c r="A10" s="111" t="s">
        <v>81</v>
      </c>
      <c r="B10" s="120" t="s">
        <v>82</v>
      </c>
      <c r="C10" s="121" t="s">
        <v>83</v>
      </c>
      <c r="D10" s="120" t="s">
        <v>84</v>
      </c>
      <c r="E10" s="104">
        <v>13.5</v>
      </c>
      <c r="F10" s="104">
        <v>18.5</v>
      </c>
      <c r="G10" s="104">
        <v>7</v>
      </c>
      <c r="H10" s="104">
        <v>12.5</v>
      </c>
      <c r="I10" s="104">
        <v>5</v>
      </c>
      <c r="J10" s="105">
        <v>14.5</v>
      </c>
      <c r="K10" s="104">
        <v>15</v>
      </c>
      <c r="L10" s="106">
        <v>86</v>
      </c>
      <c r="M10" s="107">
        <v>112</v>
      </c>
      <c r="N10" s="118">
        <v>1166600</v>
      </c>
      <c r="O10" s="109">
        <v>1228000</v>
      </c>
      <c r="P10" s="110">
        <f t="shared" si="0"/>
        <v>61400</v>
      </c>
      <c r="Q10" s="52">
        <f t="shared" si="1"/>
        <v>0.05</v>
      </c>
    </row>
    <row r="11" spans="1:414" s="15" customFormat="1" ht="53.1" customHeight="1" thickBot="1">
      <c r="A11" s="111" t="s">
        <v>141</v>
      </c>
      <c r="B11" s="112" t="s">
        <v>142</v>
      </c>
      <c r="C11" s="117" t="s">
        <v>143</v>
      </c>
      <c r="D11" s="122" t="s">
        <v>144</v>
      </c>
      <c r="E11" s="104">
        <v>17</v>
      </c>
      <c r="F11" s="104">
        <v>13</v>
      </c>
      <c r="G11" s="104">
        <v>8.5</v>
      </c>
      <c r="H11" s="104">
        <v>14.5</v>
      </c>
      <c r="I11" s="104">
        <v>4.5</v>
      </c>
      <c r="J11" s="105">
        <v>13</v>
      </c>
      <c r="K11" s="104">
        <v>14.5</v>
      </c>
      <c r="L11" s="106">
        <v>85</v>
      </c>
      <c r="M11" s="107">
        <v>111</v>
      </c>
      <c r="N11" s="118">
        <v>279984</v>
      </c>
      <c r="O11" s="109">
        <v>294720</v>
      </c>
      <c r="P11" s="110">
        <f t="shared" si="0"/>
        <v>14736</v>
      </c>
      <c r="Q11" s="52">
        <f t="shared" si="1"/>
        <v>0.05</v>
      </c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  <c r="CW11" s="14"/>
      <c r="CX11" s="14"/>
      <c r="CY11" s="14"/>
      <c r="CZ11" s="14"/>
      <c r="DA11" s="14"/>
      <c r="DB11" s="14"/>
      <c r="DC11" s="14"/>
      <c r="DD11" s="14"/>
      <c r="DE11" s="14"/>
      <c r="DF11" s="14"/>
      <c r="DG11" s="14"/>
      <c r="DH11" s="14"/>
      <c r="DI11" s="14"/>
      <c r="DJ11" s="14"/>
      <c r="DK11" s="14"/>
      <c r="DL11" s="14"/>
      <c r="DM11" s="14"/>
      <c r="DN11" s="14"/>
      <c r="DO11" s="14"/>
      <c r="DP11" s="14"/>
      <c r="DQ11" s="14"/>
      <c r="DR11" s="14"/>
      <c r="DS11" s="14"/>
      <c r="DT11" s="14"/>
      <c r="DU11" s="14"/>
      <c r="DV11" s="14"/>
      <c r="DW11" s="14"/>
      <c r="DX11" s="14"/>
      <c r="DY11" s="14"/>
      <c r="DZ11" s="14"/>
      <c r="EA11" s="14"/>
      <c r="EB11" s="14"/>
      <c r="EC11" s="14"/>
      <c r="ED11" s="14"/>
      <c r="EE11" s="14"/>
      <c r="EF11" s="14"/>
      <c r="EG11" s="14"/>
      <c r="EH11" s="14"/>
      <c r="EI11" s="14"/>
      <c r="EJ11" s="14"/>
      <c r="EK11" s="14"/>
      <c r="EL11" s="14"/>
      <c r="EM11" s="14"/>
      <c r="EN11" s="14"/>
      <c r="EO11" s="14"/>
      <c r="EP11" s="14"/>
      <c r="EQ11" s="14"/>
      <c r="ER11" s="14"/>
      <c r="ES11" s="14"/>
      <c r="ET11" s="14"/>
      <c r="EU11" s="14"/>
      <c r="EV11" s="14"/>
      <c r="EW11" s="14"/>
      <c r="EX11" s="14"/>
      <c r="EY11" s="14"/>
      <c r="EZ11" s="14"/>
      <c r="FA11" s="14"/>
      <c r="FB11" s="14"/>
      <c r="FC11" s="14"/>
      <c r="FD11" s="14"/>
      <c r="FE11" s="14"/>
      <c r="FF11" s="14"/>
      <c r="FG11" s="14"/>
      <c r="FH11" s="14"/>
      <c r="FI11" s="14"/>
      <c r="FJ11" s="14"/>
      <c r="FK11" s="14"/>
      <c r="FL11" s="14"/>
      <c r="FM11" s="14"/>
      <c r="FN11" s="14"/>
      <c r="FO11" s="14"/>
      <c r="FP11" s="14"/>
      <c r="FQ11" s="14"/>
      <c r="FR11" s="14"/>
      <c r="FS11" s="14"/>
      <c r="FT11" s="14"/>
      <c r="FU11" s="14"/>
      <c r="FV11" s="14"/>
      <c r="FW11" s="14"/>
      <c r="FX11" s="14"/>
      <c r="FY11" s="14"/>
      <c r="FZ11" s="14"/>
      <c r="GA11" s="14"/>
      <c r="GB11" s="14"/>
      <c r="GC11" s="14"/>
      <c r="GD11" s="14"/>
      <c r="GE11" s="14"/>
      <c r="GF11" s="14"/>
      <c r="GG11" s="14"/>
      <c r="GH11" s="14"/>
      <c r="GI11" s="14"/>
      <c r="GJ11" s="14"/>
      <c r="GK11" s="14"/>
      <c r="GL11" s="14"/>
      <c r="GM11" s="14"/>
      <c r="GN11" s="14"/>
      <c r="GO11" s="14"/>
      <c r="GP11" s="14"/>
      <c r="GQ11" s="14"/>
      <c r="GR11" s="14"/>
      <c r="GS11" s="14"/>
      <c r="GT11" s="14"/>
      <c r="GU11" s="14"/>
      <c r="GV11" s="14"/>
      <c r="GW11" s="14"/>
      <c r="GX11" s="14"/>
      <c r="GY11" s="14"/>
      <c r="GZ11" s="14"/>
      <c r="HA11" s="14"/>
      <c r="HB11" s="14"/>
      <c r="HC11" s="14"/>
      <c r="HD11" s="14"/>
      <c r="HE11" s="14"/>
      <c r="HF11" s="14"/>
      <c r="HG11" s="14"/>
      <c r="HH11" s="14"/>
      <c r="HI11" s="14"/>
      <c r="HJ11" s="14"/>
      <c r="HK11" s="14"/>
      <c r="HL11" s="14"/>
      <c r="HM11" s="14"/>
      <c r="HN11" s="14"/>
      <c r="HO11" s="14"/>
      <c r="HP11" s="14"/>
      <c r="HQ11" s="14"/>
      <c r="HR11" s="14"/>
      <c r="HS11" s="14"/>
      <c r="HT11" s="14"/>
      <c r="HU11" s="14"/>
      <c r="HV11" s="14"/>
      <c r="HW11" s="14"/>
      <c r="HX11" s="14"/>
      <c r="HY11" s="14"/>
      <c r="HZ11" s="14"/>
      <c r="IA11" s="14"/>
      <c r="IB11" s="14"/>
      <c r="IC11" s="14"/>
      <c r="ID11" s="14"/>
      <c r="IE11" s="14"/>
      <c r="IF11" s="14"/>
      <c r="IG11" s="14"/>
      <c r="IH11" s="14"/>
      <c r="II11" s="14"/>
      <c r="IJ11" s="14"/>
      <c r="IK11" s="14"/>
      <c r="IL11" s="14"/>
      <c r="IM11" s="14"/>
      <c r="IN11" s="14"/>
      <c r="IO11" s="14"/>
      <c r="IP11" s="14"/>
      <c r="IQ11" s="14"/>
      <c r="IR11" s="14"/>
      <c r="IS11" s="14"/>
      <c r="IT11" s="14"/>
      <c r="IU11" s="14"/>
      <c r="IV11" s="14"/>
      <c r="IW11" s="14"/>
      <c r="IX11" s="14"/>
      <c r="IY11" s="14"/>
      <c r="IZ11" s="14"/>
      <c r="JA11" s="14"/>
      <c r="JB11" s="14"/>
      <c r="JC11" s="14"/>
      <c r="JD11" s="14"/>
      <c r="JE11" s="14"/>
      <c r="JF11" s="14"/>
      <c r="JG11" s="14"/>
      <c r="JH11" s="14"/>
      <c r="JI11" s="14"/>
      <c r="JJ11" s="14"/>
      <c r="JK11" s="14"/>
      <c r="JL11" s="14"/>
      <c r="JM11" s="14"/>
      <c r="JN11" s="14"/>
      <c r="JO11" s="14"/>
      <c r="JP11" s="14"/>
      <c r="JQ11" s="14"/>
      <c r="JR11" s="14"/>
      <c r="JS11" s="14"/>
      <c r="JT11" s="14"/>
      <c r="JU11" s="14"/>
      <c r="JV11" s="14"/>
      <c r="JW11" s="14"/>
      <c r="JX11" s="14"/>
      <c r="JY11" s="14"/>
      <c r="JZ11" s="14"/>
      <c r="KA11" s="14"/>
      <c r="KB11" s="14"/>
      <c r="KC11" s="14"/>
      <c r="KD11" s="14"/>
      <c r="KE11" s="14"/>
      <c r="KF11" s="14"/>
      <c r="KG11" s="14"/>
      <c r="KH11" s="14"/>
      <c r="KI11" s="14"/>
      <c r="KJ11" s="14"/>
      <c r="KK11" s="14"/>
      <c r="KL11" s="14"/>
      <c r="KM11" s="14"/>
      <c r="KN11" s="14"/>
      <c r="KO11" s="14"/>
      <c r="KP11" s="14"/>
      <c r="KQ11" s="14"/>
      <c r="KR11" s="14"/>
      <c r="KS11" s="14"/>
      <c r="KT11" s="14"/>
      <c r="KU11" s="14"/>
      <c r="KV11" s="14"/>
      <c r="KW11" s="14"/>
      <c r="KX11" s="14"/>
      <c r="KY11" s="14"/>
      <c r="KZ11" s="14"/>
      <c r="LA11" s="14"/>
      <c r="LB11" s="14"/>
      <c r="LC11" s="14"/>
      <c r="LD11" s="14"/>
      <c r="LE11" s="14"/>
      <c r="LF11" s="14"/>
      <c r="LG11" s="14"/>
      <c r="LH11" s="14"/>
      <c r="LI11" s="14"/>
      <c r="LJ11" s="14"/>
      <c r="LK11" s="14"/>
      <c r="LL11" s="14"/>
      <c r="LM11" s="14"/>
      <c r="LN11" s="14"/>
      <c r="LO11" s="14"/>
      <c r="LP11" s="14"/>
      <c r="LQ11" s="14"/>
      <c r="LR11" s="14"/>
      <c r="LS11" s="14"/>
      <c r="LT11" s="14"/>
      <c r="LU11" s="14"/>
      <c r="LV11" s="14"/>
      <c r="LW11" s="14"/>
      <c r="LX11" s="14"/>
      <c r="LY11" s="14"/>
      <c r="LZ11" s="14"/>
      <c r="MA11" s="14"/>
      <c r="MB11" s="14"/>
      <c r="MC11" s="14"/>
      <c r="MD11" s="14"/>
      <c r="ME11" s="14"/>
      <c r="MF11" s="14"/>
      <c r="MG11" s="14"/>
      <c r="MH11" s="14"/>
      <c r="MI11" s="14"/>
      <c r="MJ11" s="14"/>
      <c r="MK11" s="14"/>
      <c r="ML11" s="14"/>
      <c r="MM11" s="14"/>
      <c r="MN11" s="14"/>
      <c r="MO11" s="14"/>
      <c r="MP11" s="14"/>
      <c r="MQ11" s="14"/>
      <c r="MR11" s="14"/>
      <c r="MS11" s="14"/>
      <c r="MT11" s="14"/>
      <c r="MU11" s="14"/>
      <c r="MV11" s="14"/>
      <c r="MW11" s="14"/>
      <c r="MX11" s="14"/>
      <c r="MY11" s="14"/>
      <c r="MZ11" s="14"/>
      <c r="NA11" s="14"/>
      <c r="NB11" s="14"/>
      <c r="NC11" s="14"/>
      <c r="ND11" s="14"/>
      <c r="NE11" s="14"/>
      <c r="NF11" s="14"/>
      <c r="NG11" s="14"/>
      <c r="NH11" s="14"/>
      <c r="NI11" s="14"/>
      <c r="NJ11" s="14"/>
      <c r="NK11" s="14"/>
      <c r="NL11" s="14"/>
      <c r="NM11" s="14"/>
      <c r="NN11" s="14"/>
      <c r="NO11" s="14"/>
      <c r="NP11" s="14"/>
      <c r="NQ11" s="14"/>
      <c r="NR11" s="14"/>
      <c r="NS11" s="14"/>
      <c r="NT11" s="14"/>
      <c r="NU11" s="14"/>
      <c r="NV11" s="14"/>
      <c r="NW11" s="14"/>
      <c r="NX11" s="14"/>
      <c r="NY11" s="14"/>
      <c r="NZ11" s="14"/>
      <c r="OA11" s="14"/>
      <c r="OB11" s="14"/>
      <c r="OC11" s="14"/>
      <c r="OD11" s="14"/>
      <c r="OE11" s="14"/>
      <c r="OF11" s="14"/>
      <c r="OG11" s="14"/>
      <c r="OH11" s="14"/>
      <c r="OI11" s="14"/>
      <c r="OJ11" s="14"/>
      <c r="OK11" s="14"/>
      <c r="OL11" s="14"/>
      <c r="OM11" s="14"/>
      <c r="ON11" s="14"/>
      <c r="OO11" s="14"/>
      <c r="OP11" s="14"/>
      <c r="OQ11" s="14"/>
      <c r="OR11" s="14"/>
      <c r="OS11" s="14"/>
      <c r="OT11" s="14"/>
      <c r="OU11" s="14"/>
      <c r="OV11" s="14"/>
      <c r="OW11" s="14"/>
      <c r="OX11" s="14"/>
    </row>
    <row r="12" spans="1:414" s="15" customFormat="1" ht="53.1" customHeight="1">
      <c r="A12" s="36" t="s">
        <v>171</v>
      </c>
      <c r="B12" s="68" t="s">
        <v>172</v>
      </c>
      <c r="C12" s="123" t="s">
        <v>173</v>
      </c>
      <c r="D12" s="68" t="s">
        <v>159</v>
      </c>
      <c r="E12" s="77">
        <v>14.5</v>
      </c>
      <c r="F12" s="77">
        <v>18</v>
      </c>
      <c r="G12" s="77">
        <v>7</v>
      </c>
      <c r="H12" s="77">
        <v>15</v>
      </c>
      <c r="I12" s="77">
        <v>5</v>
      </c>
      <c r="J12" s="93">
        <v>15</v>
      </c>
      <c r="K12" s="77">
        <v>15</v>
      </c>
      <c r="L12" s="76">
        <v>89.5</v>
      </c>
      <c r="M12" s="75">
        <v>110.5</v>
      </c>
      <c r="N12" s="124">
        <v>746520</v>
      </c>
      <c r="O12" s="125">
        <v>785920</v>
      </c>
      <c r="P12" s="126">
        <f t="shared" si="0"/>
        <v>39400</v>
      </c>
      <c r="Q12" s="53">
        <f t="shared" si="1"/>
        <v>5.0132328990228014E-2</v>
      </c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/>
      <c r="CV12" s="14"/>
      <c r="CW12" s="14"/>
      <c r="CX12" s="14"/>
      <c r="CY12" s="14"/>
      <c r="CZ12" s="14"/>
      <c r="DA12" s="14"/>
      <c r="DB12" s="14"/>
      <c r="DC12" s="14"/>
      <c r="DD12" s="14"/>
      <c r="DE12" s="14"/>
      <c r="DF12" s="14"/>
      <c r="DG12" s="14"/>
      <c r="DH12" s="14"/>
      <c r="DI12" s="14"/>
      <c r="DJ12" s="14"/>
      <c r="DK12" s="14"/>
      <c r="DL12" s="14"/>
      <c r="DM12" s="14"/>
      <c r="DN12" s="14"/>
      <c r="DO12" s="14"/>
      <c r="DP12" s="14"/>
      <c r="DQ12" s="14"/>
      <c r="DR12" s="14"/>
      <c r="DS12" s="14"/>
      <c r="DT12" s="14"/>
      <c r="DU12" s="14"/>
      <c r="DV12" s="14"/>
      <c r="DW12" s="14"/>
      <c r="DX12" s="14"/>
      <c r="DY12" s="14"/>
      <c r="DZ12" s="14"/>
      <c r="EA12" s="14"/>
      <c r="EB12" s="14"/>
      <c r="EC12" s="14"/>
      <c r="ED12" s="14"/>
      <c r="EE12" s="14"/>
      <c r="EF12" s="14"/>
      <c r="EG12" s="14"/>
      <c r="EH12" s="14"/>
      <c r="EI12" s="14"/>
      <c r="EJ12" s="14"/>
      <c r="EK12" s="14"/>
      <c r="EL12" s="14"/>
      <c r="EM12" s="14"/>
      <c r="EN12" s="14"/>
      <c r="EO12" s="14"/>
      <c r="EP12" s="14"/>
      <c r="EQ12" s="14"/>
      <c r="ER12" s="14"/>
      <c r="ES12" s="14"/>
      <c r="ET12" s="14"/>
      <c r="EU12" s="14"/>
      <c r="EV12" s="14"/>
      <c r="EW12" s="14"/>
      <c r="EX12" s="14"/>
      <c r="EY12" s="14"/>
      <c r="EZ12" s="14"/>
      <c r="FA12" s="14"/>
      <c r="FB12" s="14"/>
      <c r="FC12" s="14"/>
      <c r="FD12" s="14"/>
      <c r="FE12" s="14"/>
      <c r="FF12" s="14"/>
      <c r="FG12" s="14"/>
      <c r="FH12" s="14"/>
      <c r="FI12" s="14"/>
      <c r="FJ12" s="14"/>
      <c r="FK12" s="14"/>
      <c r="FL12" s="14"/>
      <c r="FM12" s="14"/>
      <c r="FN12" s="14"/>
      <c r="FO12" s="14"/>
      <c r="FP12" s="14"/>
      <c r="FQ12" s="14"/>
      <c r="FR12" s="14"/>
      <c r="FS12" s="14"/>
      <c r="FT12" s="14"/>
      <c r="FU12" s="14"/>
      <c r="FV12" s="14"/>
      <c r="FW12" s="14"/>
      <c r="FX12" s="14"/>
      <c r="FY12" s="14"/>
      <c r="FZ12" s="14"/>
      <c r="GA12" s="14"/>
      <c r="GB12" s="14"/>
      <c r="GC12" s="14"/>
      <c r="GD12" s="14"/>
      <c r="GE12" s="14"/>
      <c r="GF12" s="14"/>
      <c r="GG12" s="14"/>
      <c r="GH12" s="14"/>
      <c r="GI12" s="14"/>
      <c r="GJ12" s="14"/>
      <c r="GK12" s="14"/>
      <c r="GL12" s="14"/>
      <c r="GM12" s="14"/>
      <c r="GN12" s="14"/>
      <c r="GO12" s="14"/>
      <c r="GP12" s="14"/>
      <c r="GQ12" s="14"/>
      <c r="GR12" s="14"/>
      <c r="GS12" s="14"/>
      <c r="GT12" s="14"/>
      <c r="GU12" s="14"/>
      <c r="GV12" s="14"/>
      <c r="GW12" s="14"/>
      <c r="GX12" s="14"/>
      <c r="GY12" s="14"/>
      <c r="GZ12" s="14"/>
      <c r="HA12" s="14"/>
      <c r="HB12" s="14"/>
      <c r="HC12" s="14"/>
      <c r="HD12" s="14"/>
      <c r="HE12" s="14"/>
      <c r="HF12" s="14"/>
      <c r="HG12" s="14"/>
      <c r="HH12" s="14"/>
      <c r="HI12" s="14"/>
      <c r="HJ12" s="14"/>
      <c r="HK12" s="14"/>
      <c r="HL12" s="14"/>
      <c r="HM12" s="14"/>
      <c r="HN12" s="14"/>
      <c r="HO12" s="14"/>
      <c r="HP12" s="14"/>
      <c r="HQ12" s="14"/>
      <c r="HR12" s="14"/>
      <c r="HS12" s="14"/>
      <c r="HT12" s="14"/>
      <c r="HU12" s="14"/>
      <c r="HV12" s="14"/>
      <c r="HW12" s="14"/>
      <c r="HX12" s="14"/>
      <c r="HY12" s="14"/>
      <c r="HZ12" s="14"/>
      <c r="IA12" s="14"/>
      <c r="IB12" s="14"/>
      <c r="IC12" s="14"/>
      <c r="ID12" s="14"/>
      <c r="IE12" s="14"/>
      <c r="IF12" s="14"/>
      <c r="IG12" s="14"/>
      <c r="IH12" s="14"/>
      <c r="II12" s="14"/>
      <c r="IJ12" s="14"/>
      <c r="IK12" s="14"/>
      <c r="IL12" s="14"/>
      <c r="IM12" s="14"/>
      <c r="IN12" s="14"/>
      <c r="IO12" s="14"/>
      <c r="IP12" s="14"/>
      <c r="IQ12" s="14"/>
      <c r="IR12" s="14"/>
      <c r="IS12" s="14"/>
      <c r="IT12" s="14"/>
      <c r="IU12" s="14"/>
      <c r="IV12" s="14"/>
      <c r="IW12" s="14"/>
      <c r="IX12" s="14"/>
      <c r="IY12" s="14"/>
      <c r="IZ12" s="14"/>
      <c r="JA12" s="14"/>
      <c r="JB12" s="14"/>
      <c r="JC12" s="14"/>
      <c r="JD12" s="14"/>
      <c r="JE12" s="14"/>
      <c r="JF12" s="14"/>
      <c r="JG12" s="14"/>
      <c r="JH12" s="14"/>
      <c r="JI12" s="14"/>
      <c r="JJ12" s="14"/>
      <c r="JK12" s="14"/>
      <c r="JL12" s="14"/>
      <c r="JM12" s="14"/>
      <c r="JN12" s="14"/>
      <c r="JO12" s="14"/>
      <c r="JP12" s="14"/>
      <c r="JQ12" s="14"/>
      <c r="JR12" s="14"/>
      <c r="JS12" s="14"/>
      <c r="JT12" s="14"/>
      <c r="JU12" s="14"/>
      <c r="JV12" s="14"/>
      <c r="JW12" s="14"/>
      <c r="JX12" s="14"/>
      <c r="JY12" s="14"/>
      <c r="JZ12" s="14"/>
      <c r="KA12" s="14"/>
      <c r="KB12" s="14"/>
      <c r="KC12" s="14"/>
      <c r="KD12" s="14"/>
      <c r="KE12" s="14"/>
      <c r="KF12" s="14"/>
      <c r="KG12" s="14"/>
      <c r="KH12" s="14"/>
      <c r="KI12" s="14"/>
      <c r="KJ12" s="14"/>
      <c r="KK12" s="14"/>
      <c r="KL12" s="14"/>
      <c r="KM12" s="14"/>
      <c r="KN12" s="14"/>
      <c r="KO12" s="14"/>
      <c r="KP12" s="14"/>
      <c r="KQ12" s="14"/>
      <c r="KR12" s="14"/>
      <c r="KS12" s="14"/>
      <c r="KT12" s="14"/>
      <c r="KU12" s="14"/>
      <c r="KV12" s="14"/>
      <c r="KW12" s="14"/>
      <c r="KX12" s="14"/>
      <c r="KY12" s="14"/>
      <c r="KZ12" s="14"/>
      <c r="LA12" s="14"/>
      <c r="LB12" s="14"/>
      <c r="LC12" s="14"/>
      <c r="LD12" s="14"/>
      <c r="LE12" s="14"/>
      <c r="LF12" s="14"/>
      <c r="LG12" s="14"/>
      <c r="LH12" s="14"/>
      <c r="LI12" s="14"/>
      <c r="LJ12" s="14"/>
      <c r="LK12" s="14"/>
      <c r="LL12" s="14"/>
      <c r="LM12" s="14"/>
      <c r="LN12" s="14"/>
      <c r="LO12" s="14"/>
      <c r="LP12" s="14"/>
      <c r="LQ12" s="14"/>
      <c r="LR12" s="14"/>
      <c r="LS12" s="14"/>
      <c r="LT12" s="14"/>
      <c r="LU12" s="14"/>
      <c r="LV12" s="14"/>
      <c r="LW12" s="14"/>
      <c r="LX12" s="14"/>
      <c r="LY12" s="14"/>
      <c r="LZ12" s="14"/>
      <c r="MA12" s="14"/>
      <c r="MB12" s="14"/>
      <c r="MC12" s="14"/>
      <c r="MD12" s="14"/>
      <c r="ME12" s="14"/>
      <c r="MF12" s="14"/>
      <c r="MG12" s="14"/>
      <c r="MH12" s="14"/>
      <c r="MI12" s="14"/>
      <c r="MJ12" s="14"/>
      <c r="MK12" s="14"/>
      <c r="ML12" s="14"/>
      <c r="MM12" s="14"/>
      <c r="MN12" s="14"/>
      <c r="MO12" s="14"/>
      <c r="MP12" s="14"/>
      <c r="MQ12" s="14"/>
      <c r="MR12" s="14"/>
      <c r="MS12" s="14"/>
      <c r="MT12" s="14"/>
      <c r="MU12" s="14"/>
      <c r="MV12" s="14"/>
      <c r="MW12" s="14"/>
      <c r="MX12" s="14"/>
      <c r="MY12" s="14"/>
      <c r="MZ12" s="14"/>
      <c r="NA12" s="14"/>
      <c r="NB12" s="14"/>
      <c r="NC12" s="14"/>
      <c r="ND12" s="14"/>
      <c r="NE12" s="14"/>
      <c r="NF12" s="14"/>
      <c r="NG12" s="14"/>
      <c r="NH12" s="14"/>
      <c r="NI12" s="14"/>
      <c r="NJ12" s="14"/>
      <c r="NK12" s="14"/>
      <c r="NL12" s="14"/>
      <c r="NM12" s="14"/>
      <c r="NN12" s="14"/>
      <c r="NO12" s="14"/>
      <c r="NP12" s="14"/>
      <c r="NQ12" s="14"/>
      <c r="NR12" s="14"/>
      <c r="NS12" s="14"/>
      <c r="NT12" s="14"/>
      <c r="NU12" s="14"/>
      <c r="NV12" s="14"/>
      <c r="NW12" s="14"/>
      <c r="NX12" s="14"/>
      <c r="NY12" s="14"/>
      <c r="NZ12" s="14"/>
      <c r="OA12" s="14"/>
      <c r="OB12" s="14"/>
      <c r="OC12" s="14"/>
      <c r="OD12" s="14"/>
      <c r="OE12" s="14"/>
      <c r="OF12" s="14"/>
      <c r="OG12" s="14"/>
      <c r="OH12" s="14"/>
      <c r="OI12" s="14"/>
      <c r="OJ12" s="14"/>
      <c r="OK12" s="14"/>
      <c r="OL12" s="14"/>
      <c r="OM12" s="14"/>
      <c r="ON12" s="14"/>
      <c r="OO12" s="14"/>
      <c r="OP12" s="14"/>
      <c r="OQ12" s="14"/>
      <c r="OR12" s="14"/>
      <c r="OS12" s="14"/>
      <c r="OT12" s="14"/>
      <c r="OU12" s="14"/>
      <c r="OV12" s="14"/>
      <c r="OW12" s="14"/>
      <c r="OX12" s="14"/>
    </row>
    <row r="13" spans="1:414" s="15" customFormat="1" ht="53.25" customHeight="1" thickBot="1">
      <c r="A13" s="127" t="s">
        <v>122</v>
      </c>
      <c r="B13" s="128" t="s">
        <v>123</v>
      </c>
      <c r="C13" s="129" t="s">
        <v>124</v>
      </c>
      <c r="D13" s="128" t="s">
        <v>125</v>
      </c>
      <c r="E13" s="130">
        <v>14.5</v>
      </c>
      <c r="F13" s="130">
        <v>16.5</v>
      </c>
      <c r="G13" s="130">
        <v>10</v>
      </c>
      <c r="H13" s="130">
        <v>11</v>
      </c>
      <c r="I13" s="130">
        <v>5</v>
      </c>
      <c r="J13" s="131">
        <v>12.5</v>
      </c>
      <c r="K13" s="130">
        <v>15</v>
      </c>
      <c r="L13" s="132">
        <v>84.5</v>
      </c>
      <c r="M13" s="133">
        <v>110.5</v>
      </c>
      <c r="N13" s="31">
        <v>583300</v>
      </c>
      <c r="O13" s="32">
        <v>614000</v>
      </c>
      <c r="P13" s="12">
        <f t="shared" si="0"/>
        <v>30700</v>
      </c>
      <c r="Q13" s="52">
        <f t="shared" si="1"/>
        <v>0.05</v>
      </c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  <c r="CW13" s="14"/>
      <c r="CX13" s="14"/>
      <c r="CY13" s="14"/>
      <c r="CZ13" s="14"/>
      <c r="DA13" s="14"/>
      <c r="DB13" s="14"/>
      <c r="DC13" s="14"/>
      <c r="DD13" s="14"/>
      <c r="DE13" s="14"/>
      <c r="DF13" s="14"/>
      <c r="DG13" s="14"/>
      <c r="DH13" s="14"/>
      <c r="DI13" s="14"/>
      <c r="DJ13" s="14"/>
      <c r="DK13" s="14"/>
      <c r="DL13" s="14"/>
      <c r="DM13" s="14"/>
      <c r="DN13" s="14"/>
      <c r="DO13" s="14"/>
      <c r="DP13" s="14"/>
      <c r="DQ13" s="14"/>
      <c r="DR13" s="14"/>
      <c r="DS13" s="14"/>
      <c r="DT13" s="14"/>
      <c r="DU13" s="14"/>
      <c r="DV13" s="14"/>
      <c r="DW13" s="14"/>
      <c r="DX13" s="14"/>
      <c r="DY13" s="14"/>
      <c r="DZ13" s="14"/>
      <c r="EA13" s="14"/>
      <c r="EB13" s="14"/>
      <c r="EC13" s="14"/>
      <c r="ED13" s="14"/>
      <c r="EE13" s="14"/>
      <c r="EF13" s="14"/>
      <c r="EG13" s="14"/>
      <c r="EH13" s="14"/>
      <c r="EI13" s="14"/>
      <c r="EJ13" s="14"/>
      <c r="EK13" s="14"/>
      <c r="EL13" s="14"/>
      <c r="EM13" s="14"/>
      <c r="EN13" s="14"/>
      <c r="EO13" s="14"/>
      <c r="EP13" s="14"/>
      <c r="EQ13" s="14"/>
      <c r="ER13" s="14"/>
      <c r="ES13" s="14"/>
      <c r="ET13" s="14"/>
      <c r="EU13" s="14"/>
      <c r="EV13" s="14"/>
      <c r="EW13" s="14"/>
      <c r="EX13" s="14"/>
      <c r="EY13" s="14"/>
      <c r="EZ13" s="14"/>
      <c r="FA13" s="14"/>
      <c r="FB13" s="14"/>
      <c r="FC13" s="14"/>
      <c r="FD13" s="14"/>
      <c r="FE13" s="14"/>
      <c r="FF13" s="14"/>
      <c r="FG13" s="14"/>
      <c r="FH13" s="14"/>
      <c r="FI13" s="14"/>
      <c r="FJ13" s="14"/>
      <c r="FK13" s="14"/>
      <c r="FL13" s="14"/>
      <c r="FM13" s="14"/>
      <c r="FN13" s="14"/>
      <c r="FO13" s="14"/>
      <c r="FP13" s="14"/>
      <c r="FQ13" s="14"/>
      <c r="FR13" s="14"/>
      <c r="FS13" s="14"/>
      <c r="FT13" s="14"/>
      <c r="FU13" s="14"/>
      <c r="FV13" s="14"/>
      <c r="FW13" s="14"/>
      <c r="FX13" s="14"/>
      <c r="FY13" s="14"/>
      <c r="FZ13" s="14"/>
      <c r="GA13" s="14"/>
      <c r="GB13" s="14"/>
      <c r="GC13" s="14"/>
      <c r="GD13" s="14"/>
      <c r="GE13" s="14"/>
      <c r="GF13" s="14"/>
      <c r="GG13" s="14"/>
      <c r="GH13" s="14"/>
      <c r="GI13" s="14"/>
      <c r="GJ13" s="14"/>
      <c r="GK13" s="14"/>
      <c r="GL13" s="14"/>
      <c r="GM13" s="14"/>
      <c r="GN13" s="14"/>
      <c r="GO13" s="14"/>
      <c r="GP13" s="14"/>
      <c r="GQ13" s="14"/>
      <c r="GR13" s="14"/>
      <c r="GS13" s="14"/>
      <c r="GT13" s="14"/>
      <c r="GU13" s="14"/>
      <c r="GV13" s="14"/>
      <c r="GW13" s="14"/>
      <c r="GX13" s="14"/>
      <c r="GY13" s="14"/>
      <c r="GZ13" s="14"/>
      <c r="HA13" s="14"/>
      <c r="HB13" s="14"/>
      <c r="HC13" s="14"/>
      <c r="HD13" s="14"/>
      <c r="HE13" s="14"/>
      <c r="HF13" s="14"/>
      <c r="HG13" s="14"/>
      <c r="HH13" s="14"/>
      <c r="HI13" s="14"/>
      <c r="HJ13" s="14"/>
      <c r="HK13" s="14"/>
      <c r="HL13" s="14"/>
      <c r="HM13" s="14"/>
      <c r="HN13" s="14"/>
      <c r="HO13" s="14"/>
      <c r="HP13" s="14"/>
      <c r="HQ13" s="14"/>
      <c r="HR13" s="14"/>
      <c r="HS13" s="14"/>
      <c r="HT13" s="14"/>
      <c r="HU13" s="14"/>
      <c r="HV13" s="14"/>
      <c r="HW13" s="14"/>
      <c r="HX13" s="14"/>
      <c r="HY13" s="14"/>
      <c r="HZ13" s="14"/>
      <c r="IA13" s="14"/>
      <c r="IB13" s="14"/>
      <c r="IC13" s="14"/>
      <c r="ID13" s="14"/>
      <c r="IE13" s="14"/>
      <c r="IF13" s="14"/>
      <c r="IG13" s="14"/>
      <c r="IH13" s="14"/>
      <c r="II13" s="14"/>
      <c r="IJ13" s="14"/>
      <c r="IK13" s="14"/>
      <c r="IL13" s="14"/>
      <c r="IM13" s="14"/>
      <c r="IN13" s="14"/>
      <c r="IO13" s="14"/>
      <c r="IP13" s="14"/>
      <c r="IQ13" s="14"/>
      <c r="IR13" s="14"/>
      <c r="IS13" s="14"/>
      <c r="IT13" s="14"/>
      <c r="IU13" s="14"/>
      <c r="IV13" s="14"/>
      <c r="IW13" s="14"/>
      <c r="IX13" s="14"/>
      <c r="IY13" s="14"/>
      <c r="IZ13" s="14"/>
      <c r="JA13" s="14"/>
      <c r="JB13" s="14"/>
      <c r="JC13" s="14"/>
      <c r="JD13" s="14"/>
      <c r="JE13" s="14"/>
      <c r="JF13" s="14"/>
      <c r="JG13" s="14"/>
      <c r="JH13" s="14"/>
      <c r="JI13" s="14"/>
      <c r="JJ13" s="14"/>
      <c r="JK13" s="14"/>
      <c r="JL13" s="14"/>
      <c r="JM13" s="14"/>
      <c r="JN13" s="14"/>
      <c r="JO13" s="14"/>
      <c r="JP13" s="14"/>
      <c r="JQ13" s="14"/>
      <c r="JR13" s="14"/>
      <c r="JS13" s="14"/>
      <c r="JT13" s="14"/>
      <c r="JU13" s="14"/>
      <c r="JV13" s="14"/>
      <c r="JW13" s="14"/>
      <c r="JX13" s="14"/>
      <c r="JY13" s="14"/>
      <c r="JZ13" s="14"/>
      <c r="KA13" s="14"/>
      <c r="KB13" s="14"/>
      <c r="KC13" s="14"/>
      <c r="KD13" s="14"/>
      <c r="KE13" s="14"/>
      <c r="KF13" s="14"/>
      <c r="KG13" s="14"/>
      <c r="KH13" s="14"/>
      <c r="KI13" s="14"/>
      <c r="KJ13" s="14"/>
      <c r="KK13" s="14"/>
      <c r="KL13" s="14"/>
      <c r="KM13" s="14"/>
      <c r="KN13" s="14"/>
      <c r="KO13" s="14"/>
      <c r="KP13" s="14"/>
      <c r="KQ13" s="14"/>
      <c r="KR13" s="14"/>
      <c r="KS13" s="14"/>
      <c r="KT13" s="14"/>
      <c r="KU13" s="14"/>
      <c r="KV13" s="14"/>
      <c r="KW13" s="14"/>
      <c r="KX13" s="14"/>
      <c r="KY13" s="14"/>
      <c r="KZ13" s="14"/>
      <c r="LA13" s="14"/>
      <c r="LB13" s="14"/>
      <c r="LC13" s="14"/>
      <c r="LD13" s="14"/>
      <c r="LE13" s="14"/>
      <c r="LF13" s="14"/>
      <c r="LG13" s="14"/>
      <c r="LH13" s="14"/>
      <c r="LI13" s="14"/>
      <c r="LJ13" s="14"/>
      <c r="LK13" s="14"/>
      <c r="LL13" s="14"/>
      <c r="LM13" s="14"/>
      <c r="LN13" s="14"/>
      <c r="LO13" s="14"/>
      <c r="LP13" s="14"/>
      <c r="LQ13" s="14"/>
      <c r="LR13" s="14"/>
      <c r="LS13" s="14"/>
      <c r="LT13" s="14"/>
      <c r="LU13" s="14"/>
      <c r="LV13" s="14"/>
      <c r="LW13" s="14"/>
      <c r="LX13" s="14"/>
      <c r="LY13" s="14"/>
      <c r="LZ13" s="14"/>
      <c r="MA13" s="14"/>
      <c r="MB13" s="14"/>
      <c r="MC13" s="14"/>
      <c r="MD13" s="14"/>
      <c r="ME13" s="14"/>
      <c r="MF13" s="14"/>
      <c r="MG13" s="14"/>
      <c r="MH13" s="14"/>
      <c r="MI13" s="14"/>
      <c r="MJ13" s="14"/>
      <c r="MK13" s="14"/>
      <c r="ML13" s="14"/>
      <c r="MM13" s="14"/>
      <c r="MN13" s="14"/>
      <c r="MO13" s="14"/>
      <c r="MP13" s="14"/>
      <c r="MQ13" s="14"/>
      <c r="MR13" s="14"/>
      <c r="MS13" s="14"/>
      <c r="MT13" s="14"/>
      <c r="MU13" s="14"/>
      <c r="MV13" s="14"/>
      <c r="MW13" s="14"/>
      <c r="MX13" s="14"/>
      <c r="MY13" s="14"/>
      <c r="MZ13" s="14"/>
      <c r="NA13" s="14"/>
      <c r="NB13" s="14"/>
      <c r="NC13" s="14"/>
      <c r="ND13" s="14"/>
      <c r="NE13" s="14"/>
      <c r="NF13" s="14"/>
      <c r="NG13" s="14"/>
      <c r="NH13" s="14"/>
      <c r="NI13" s="14"/>
      <c r="NJ13" s="14"/>
      <c r="NK13" s="14"/>
      <c r="NL13" s="14"/>
      <c r="NM13" s="14"/>
      <c r="NN13" s="14"/>
      <c r="NO13" s="14"/>
      <c r="NP13" s="14"/>
      <c r="NQ13" s="14"/>
      <c r="NR13" s="14"/>
      <c r="NS13" s="14"/>
      <c r="NT13" s="14"/>
      <c r="NU13" s="14"/>
      <c r="NV13" s="14"/>
      <c r="NW13" s="14"/>
      <c r="NX13" s="14"/>
      <c r="NY13" s="14"/>
      <c r="NZ13" s="14"/>
      <c r="OA13" s="14"/>
      <c r="OB13" s="14"/>
      <c r="OC13" s="14"/>
      <c r="OD13" s="14"/>
      <c r="OE13" s="14"/>
      <c r="OF13" s="14"/>
      <c r="OG13" s="14"/>
      <c r="OH13" s="14"/>
      <c r="OI13" s="14"/>
      <c r="OJ13" s="14"/>
      <c r="OK13" s="14"/>
      <c r="OL13" s="14"/>
      <c r="OM13" s="14"/>
      <c r="ON13" s="14"/>
      <c r="OO13" s="14"/>
      <c r="OP13" s="14"/>
      <c r="OQ13" s="14"/>
      <c r="OR13" s="14"/>
      <c r="OS13" s="14"/>
      <c r="OT13" s="14"/>
      <c r="OU13" s="14"/>
      <c r="OV13" s="14"/>
      <c r="OW13" s="14"/>
      <c r="OX13" s="14"/>
    </row>
    <row r="14" spans="1:414" s="15" customFormat="1" ht="53.1" customHeight="1">
      <c r="A14" s="47" t="s">
        <v>156</v>
      </c>
      <c r="B14" s="59" t="s">
        <v>157</v>
      </c>
      <c r="C14" s="65" t="s">
        <v>158</v>
      </c>
      <c r="D14" s="59" t="s">
        <v>159</v>
      </c>
      <c r="E14" s="63">
        <v>14</v>
      </c>
      <c r="F14" s="63">
        <v>18</v>
      </c>
      <c r="G14" s="63">
        <v>7</v>
      </c>
      <c r="H14" s="63">
        <v>15</v>
      </c>
      <c r="I14" s="63">
        <v>5</v>
      </c>
      <c r="J14" s="92">
        <v>15</v>
      </c>
      <c r="K14" s="63">
        <v>15</v>
      </c>
      <c r="L14" s="73">
        <v>89</v>
      </c>
      <c r="M14" s="71">
        <v>110</v>
      </c>
      <c r="N14" s="134">
        <v>746520</v>
      </c>
      <c r="O14" s="135">
        <v>785920</v>
      </c>
      <c r="P14" s="136">
        <f t="shared" si="0"/>
        <v>39400</v>
      </c>
      <c r="Q14" s="53">
        <f t="shared" si="1"/>
        <v>5.0132328990228014E-2</v>
      </c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/>
      <c r="CV14" s="14"/>
      <c r="CW14" s="14"/>
      <c r="CX14" s="14"/>
      <c r="CY14" s="14"/>
      <c r="CZ14" s="14"/>
      <c r="DA14" s="14"/>
      <c r="DB14" s="14"/>
      <c r="DC14" s="14"/>
      <c r="DD14" s="14"/>
      <c r="DE14" s="14"/>
      <c r="DF14" s="14"/>
      <c r="DG14" s="14"/>
      <c r="DH14" s="14"/>
      <c r="DI14" s="14"/>
      <c r="DJ14" s="14"/>
      <c r="DK14" s="14"/>
      <c r="DL14" s="14"/>
      <c r="DM14" s="14"/>
      <c r="DN14" s="14"/>
      <c r="DO14" s="14"/>
      <c r="DP14" s="14"/>
      <c r="DQ14" s="14"/>
      <c r="DR14" s="14"/>
      <c r="DS14" s="14"/>
      <c r="DT14" s="14"/>
      <c r="DU14" s="14"/>
      <c r="DV14" s="14"/>
      <c r="DW14" s="14"/>
      <c r="DX14" s="14"/>
      <c r="DY14" s="14"/>
      <c r="DZ14" s="14"/>
      <c r="EA14" s="14"/>
      <c r="EB14" s="14"/>
      <c r="EC14" s="14"/>
      <c r="ED14" s="14"/>
      <c r="EE14" s="14"/>
      <c r="EF14" s="14"/>
      <c r="EG14" s="14"/>
      <c r="EH14" s="14"/>
      <c r="EI14" s="14"/>
      <c r="EJ14" s="14"/>
      <c r="EK14" s="14"/>
      <c r="EL14" s="14"/>
      <c r="EM14" s="14"/>
      <c r="EN14" s="14"/>
      <c r="EO14" s="14"/>
      <c r="EP14" s="14"/>
      <c r="EQ14" s="14"/>
      <c r="ER14" s="14"/>
      <c r="ES14" s="14"/>
      <c r="ET14" s="14"/>
      <c r="EU14" s="14"/>
      <c r="EV14" s="14"/>
      <c r="EW14" s="14"/>
      <c r="EX14" s="14"/>
      <c r="EY14" s="14"/>
      <c r="EZ14" s="14"/>
      <c r="FA14" s="14"/>
      <c r="FB14" s="14"/>
      <c r="FC14" s="14"/>
      <c r="FD14" s="14"/>
      <c r="FE14" s="14"/>
      <c r="FF14" s="14"/>
      <c r="FG14" s="14"/>
      <c r="FH14" s="14"/>
      <c r="FI14" s="14"/>
      <c r="FJ14" s="14"/>
      <c r="FK14" s="14"/>
      <c r="FL14" s="14"/>
      <c r="FM14" s="14"/>
      <c r="FN14" s="14"/>
      <c r="FO14" s="14"/>
      <c r="FP14" s="14"/>
      <c r="FQ14" s="14"/>
      <c r="FR14" s="14"/>
      <c r="FS14" s="14"/>
      <c r="FT14" s="14"/>
      <c r="FU14" s="14"/>
      <c r="FV14" s="14"/>
      <c r="FW14" s="14"/>
      <c r="FX14" s="14"/>
      <c r="FY14" s="14"/>
      <c r="FZ14" s="14"/>
      <c r="GA14" s="14"/>
      <c r="GB14" s="14"/>
      <c r="GC14" s="14"/>
      <c r="GD14" s="14"/>
      <c r="GE14" s="14"/>
      <c r="GF14" s="14"/>
      <c r="GG14" s="14"/>
      <c r="GH14" s="14"/>
      <c r="GI14" s="14"/>
      <c r="GJ14" s="14"/>
      <c r="GK14" s="14"/>
      <c r="GL14" s="14"/>
      <c r="GM14" s="14"/>
      <c r="GN14" s="14"/>
      <c r="GO14" s="14"/>
      <c r="GP14" s="14"/>
      <c r="GQ14" s="14"/>
      <c r="GR14" s="14"/>
      <c r="GS14" s="14"/>
      <c r="GT14" s="14"/>
      <c r="GU14" s="14"/>
      <c r="GV14" s="14"/>
      <c r="GW14" s="14"/>
      <c r="GX14" s="14"/>
      <c r="GY14" s="14"/>
      <c r="GZ14" s="14"/>
      <c r="HA14" s="14"/>
      <c r="HB14" s="14"/>
      <c r="HC14" s="14"/>
      <c r="HD14" s="14"/>
      <c r="HE14" s="14"/>
      <c r="HF14" s="14"/>
      <c r="HG14" s="14"/>
      <c r="HH14" s="14"/>
      <c r="HI14" s="14"/>
      <c r="HJ14" s="14"/>
      <c r="HK14" s="14"/>
      <c r="HL14" s="14"/>
      <c r="HM14" s="14"/>
      <c r="HN14" s="14"/>
      <c r="HO14" s="14"/>
      <c r="HP14" s="14"/>
      <c r="HQ14" s="14"/>
      <c r="HR14" s="14"/>
      <c r="HS14" s="14"/>
      <c r="HT14" s="14"/>
      <c r="HU14" s="14"/>
      <c r="HV14" s="14"/>
      <c r="HW14" s="14"/>
      <c r="HX14" s="14"/>
      <c r="HY14" s="14"/>
      <c r="HZ14" s="14"/>
      <c r="IA14" s="14"/>
      <c r="IB14" s="14"/>
      <c r="IC14" s="14"/>
      <c r="ID14" s="14"/>
      <c r="IE14" s="14"/>
      <c r="IF14" s="14"/>
      <c r="IG14" s="14"/>
      <c r="IH14" s="14"/>
      <c r="II14" s="14"/>
      <c r="IJ14" s="14"/>
      <c r="IK14" s="14"/>
      <c r="IL14" s="14"/>
      <c r="IM14" s="14"/>
      <c r="IN14" s="14"/>
      <c r="IO14" s="14"/>
      <c r="IP14" s="14"/>
      <c r="IQ14" s="14"/>
      <c r="IR14" s="14"/>
      <c r="IS14" s="14"/>
      <c r="IT14" s="14"/>
      <c r="IU14" s="14"/>
      <c r="IV14" s="14"/>
      <c r="IW14" s="14"/>
      <c r="IX14" s="14"/>
      <c r="IY14" s="14"/>
      <c r="IZ14" s="14"/>
      <c r="JA14" s="14"/>
      <c r="JB14" s="14"/>
      <c r="JC14" s="14"/>
      <c r="JD14" s="14"/>
      <c r="JE14" s="14"/>
      <c r="JF14" s="14"/>
      <c r="JG14" s="14"/>
      <c r="JH14" s="14"/>
      <c r="JI14" s="14"/>
      <c r="JJ14" s="14"/>
      <c r="JK14" s="14"/>
      <c r="JL14" s="14"/>
      <c r="JM14" s="14"/>
      <c r="JN14" s="14"/>
      <c r="JO14" s="14"/>
      <c r="JP14" s="14"/>
      <c r="JQ14" s="14"/>
      <c r="JR14" s="14"/>
      <c r="JS14" s="14"/>
      <c r="JT14" s="14"/>
      <c r="JU14" s="14"/>
      <c r="JV14" s="14"/>
      <c r="JW14" s="14"/>
      <c r="JX14" s="14"/>
      <c r="JY14" s="14"/>
      <c r="JZ14" s="14"/>
      <c r="KA14" s="14"/>
      <c r="KB14" s="14"/>
      <c r="KC14" s="14"/>
      <c r="KD14" s="14"/>
      <c r="KE14" s="14"/>
      <c r="KF14" s="14"/>
      <c r="KG14" s="14"/>
      <c r="KH14" s="14"/>
      <c r="KI14" s="14"/>
      <c r="KJ14" s="14"/>
      <c r="KK14" s="14"/>
      <c r="KL14" s="14"/>
      <c r="KM14" s="14"/>
      <c r="KN14" s="14"/>
      <c r="KO14" s="14"/>
      <c r="KP14" s="14"/>
      <c r="KQ14" s="14"/>
      <c r="KR14" s="14"/>
      <c r="KS14" s="14"/>
      <c r="KT14" s="14"/>
      <c r="KU14" s="14"/>
      <c r="KV14" s="14"/>
      <c r="KW14" s="14"/>
      <c r="KX14" s="14"/>
      <c r="KY14" s="14"/>
      <c r="KZ14" s="14"/>
      <c r="LA14" s="14"/>
      <c r="LB14" s="14"/>
      <c r="LC14" s="14"/>
      <c r="LD14" s="14"/>
      <c r="LE14" s="14"/>
      <c r="LF14" s="14"/>
      <c r="LG14" s="14"/>
      <c r="LH14" s="14"/>
      <c r="LI14" s="14"/>
      <c r="LJ14" s="14"/>
      <c r="LK14" s="14"/>
      <c r="LL14" s="14"/>
      <c r="LM14" s="14"/>
      <c r="LN14" s="14"/>
      <c r="LO14" s="14"/>
      <c r="LP14" s="14"/>
      <c r="LQ14" s="14"/>
      <c r="LR14" s="14"/>
      <c r="LS14" s="14"/>
      <c r="LT14" s="14"/>
      <c r="LU14" s="14"/>
      <c r="LV14" s="14"/>
      <c r="LW14" s="14"/>
      <c r="LX14" s="14"/>
      <c r="LY14" s="14"/>
      <c r="LZ14" s="14"/>
      <c r="MA14" s="14"/>
      <c r="MB14" s="14"/>
      <c r="MC14" s="14"/>
      <c r="MD14" s="14"/>
      <c r="ME14" s="14"/>
      <c r="MF14" s="14"/>
      <c r="MG14" s="14"/>
      <c r="MH14" s="14"/>
      <c r="MI14" s="14"/>
      <c r="MJ14" s="14"/>
      <c r="MK14" s="14"/>
      <c r="ML14" s="14"/>
      <c r="MM14" s="14"/>
      <c r="MN14" s="14"/>
      <c r="MO14" s="14"/>
      <c r="MP14" s="14"/>
      <c r="MQ14" s="14"/>
      <c r="MR14" s="14"/>
      <c r="MS14" s="14"/>
      <c r="MT14" s="14"/>
      <c r="MU14" s="14"/>
      <c r="MV14" s="14"/>
      <c r="MW14" s="14"/>
      <c r="MX14" s="14"/>
      <c r="MY14" s="14"/>
      <c r="MZ14" s="14"/>
      <c r="NA14" s="14"/>
      <c r="NB14" s="14"/>
      <c r="NC14" s="14"/>
      <c r="ND14" s="14"/>
      <c r="NE14" s="14"/>
      <c r="NF14" s="14"/>
      <c r="NG14" s="14"/>
      <c r="NH14" s="14"/>
      <c r="NI14" s="14"/>
      <c r="NJ14" s="14"/>
      <c r="NK14" s="14"/>
      <c r="NL14" s="14"/>
      <c r="NM14" s="14"/>
      <c r="NN14" s="14"/>
      <c r="NO14" s="14"/>
      <c r="NP14" s="14"/>
      <c r="NQ14" s="14"/>
      <c r="NR14" s="14"/>
      <c r="NS14" s="14"/>
      <c r="NT14" s="14"/>
      <c r="NU14" s="14"/>
      <c r="NV14" s="14"/>
      <c r="NW14" s="14"/>
      <c r="NX14" s="14"/>
      <c r="NY14" s="14"/>
      <c r="NZ14" s="14"/>
      <c r="OA14" s="14"/>
      <c r="OB14" s="14"/>
      <c r="OC14" s="14"/>
      <c r="OD14" s="14"/>
      <c r="OE14" s="14"/>
      <c r="OF14" s="14"/>
      <c r="OG14" s="14"/>
      <c r="OH14" s="14"/>
      <c r="OI14" s="14"/>
      <c r="OJ14" s="14"/>
      <c r="OK14" s="14"/>
      <c r="OL14" s="14"/>
      <c r="OM14" s="14"/>
      <c r="ON14" s="14"/>
      <c r="OO14" s="14"/>
      <c r="OP14" s="14"/>
      <c r="OQ14" s="14"/>
      <c r="OR14" s="14"/>
      <c r="OS14" s="14"/>
      <c r="OT14" s="14"/>
      <c r="OU14" s="14"/>
      <c r="OV14" s="14"/>
      <c r="OW14" s="14"/>
      <c r="OX14" s="14"/>
    </row>
    <row r="15" spans="1:414" s="15" customFormat="1" ht="53.1" customHeight="1" thickBot="1">
      <c r="A15" s="137" t="s">
        <v>74</v>
      </c>
      <c r="B15" s="138" t="s">
        <v>75</v>
      </c>
      <c r="C15" s="139" t="s">
        <v>76</v>
      </c>
      <c r="D15" s="138" t="s">
        <v>77</v>
      </c>
      <c r="E15" s="130">
        <v>16</v>
      </c>
      <c r="F15" s="130">
        <v>17.5</v>
      </c>
      <c r="G15" s="130">
        <v>6</v>
      </c>
      <c r="H15" s="130">
        <v>11.5</v>
      </c>
      <c r="I15" s="130">
        <v>4.5</v>
      </c>
      <c r="J15" s="131">
        <v>14</v>
      </c>
      <c r="K15" s="130">
        <v>14.5</v>
      </c>
      <c r="L15" s="132">
        <v>84</v>
      </c>
      <c r="M15" s="133">
        <v>110</v>
      </c>
      <c r="N15" s="31">
        <v>873240</v>
      </c>
      <c r="O15" s="32">
        <v>919200</v>
      </c>
      <c r="P15" s="12">
        <f t="shared" si="0"/>
        <v>45960</v>
      </c>
      <c r="Q15" s="52">
        <f t="shared" si="1"/>
        <v>0.05</v>
      </c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4"/>
      <c r="CP15" s="14"/>
      <c r="CQ15" s="14"/>
      <c r="CR15" s="14"/>
      <c r="CS15" s="14"/>
      <c r="CT15" s="14"/>
      <c r="CU15" s="14"/>
      <c r="CV15" s="14"/>
      <c r="CW15" s="14"/>
      <c r="CX15" s="14"/>
      <c r="CY15" s="14"/>
      <c r="CZ15" s="14"/>
      <c r="DA15" s="14"/>
      <c r="DB15" s="14"/>
      <c r="DC15" s="14"/>
      <c r="DD15" s="14"/>
      <c r="DE15" s="14"/>
      <c r="DF15" s="14"/>
      <c r="DG15" s="14"/>
      <c r="DH15" s="14"/>
      <c r="DI15" s="14"/>
      <c r="DJ15" s="14"/>
      <c r="DK15" s="14"/>
      <c r="DL15" s="14"/>
      <c r="DM15" s="14"/>
      <c r="DN15" s="14"/>
      <c r="DO15" s="14"/>
      <c r="DP15" s="14"/>
      <c r="DQ15" s="14"/>
      <c r="DR15" s="14"/>
      <c r="DS15" s="14"/>
      <c r="DT15" s="14"/>
      <c r="DU15" s="14"/>
      <c r="DV15" s="14"/>
      <c r="DW15" s="14"/>
      <c r="DX15" s="14"/>
      <c r="DY15" s="14"/>
      <c r="DZ15" s="14"/>
      <c r="EA15" s="14"/>
      <c r="EB15" s="14"/>
      <c r="EC15" s="14"/>
      <c r="ED15" s="14"/>
      <c r="EE15" s="14"/>
      <c r="EF15" s="14"/>
      <c r="EG15" s="14"/>
      <c r="EH15" s="14"/>
      <c r="EI15" s="14"/>
      <c r="EJ15" s="14"/>
      <c r="EK15" s="14"/>
      <c r="EL15" s="14"/>
      <c r="EM15" s="14"/>
      <c r="EN15" s="14"/>
      <c r="EO15" s="14"/>
      <c r="EP15" s="14"/>
      <c r="EQ15" s="14"/>
      <c r="ER15" s="14"/>
      <c r="ES15" s="14"/>
      <c r="ET15" s="14"/>
      <c r="EU15" s="14"/>
      <c r="EV15" s="14"/>
      <c r="EW15" s="14"/>
      <c r="EX15" s="14"/>
      <c r="EY15" s="14"/>
      <c r="EZ15" s="14"/>
      <c r="FA15" s="14"/>
      <c r="FB15" s="14"/>
      <c r="FC15" s="14"/>
      <c r="FD15" s="14"/>
      <c r="FE15" s="14"/>
      <c r="FF15" s="14"/>
      <c r="FG15" s="14"/>
      <c r="FH15" s="14"/>
      <c r="FI15" s="14"/>
      <c r="FJ15" s="14"/>
      <c r="FK15" s="14"/>
      <c r="FL15" s="14"/>
      <c r="FM15" s="14"/>
      <c r="FN15" s="14"/>
      <c r="FO15" s="14"/>
      <c r="FP15" s="14"/>
      <c r="FQ15" s="14"/>
      <c r="FR15" s="14"/>
      <c r="FS15" s="14"/>
      <c r="FT15" s="14"/>
      <c r="FU15" s="14"/>
      <c r="FV15" s="14"/>
      <c r="FW15" s="14"/>
      <c r="FX15" s="14"/>
      <c r="FY15" s="14"/>
      <c r="FZ15" s="14"/>
      <c r="GA15" s="14"/>
      <c r="GB15" s="14"/>
      <c r="GC15" s="14"/>
      <c r="GD15" s="14"/>
      <c r="GE15" s="14"/>
      <c r="GF15" s="14"/>
      <c r="GG15" s="14"/>
      <c r="GH15" s="14"/>
      <c r="GI15" s="14"/>
      <c r="GJ15" s="14"/>
      <c r="GK15" s="14"/>
      <c r="GL15" s="14"/>
      <c r="GM15" s="14"/>
      <c r="GN15" s="14"/>
      <c r="GO15" s="14"/>
      <c r="GP15" s="14"/>
      <c r="GQ15" s="14"/>
      <c r="GR15" s="14"/>
      <c r="GS15" s="14"/>
      <c r="GT15" s="14"/>
      <c r="GU15" s="14"/>
      <c r="GV15" s="14"/>
      <c r="GW15" s="14"/>
      <c r="GX15" s="14"/>
      <c r="GY15" s="14"/>
      <c r="GZ15" s="14"/>
      <c r="HA15" s="14"/>
      <c r="HB15" s="14"/>
      <c r="HC15" s="14"/>
      <c r="HD15" s="14"/>
      <c r="HE15" s="14"/>
      <c r="HF15" s="14"/>
      <c r="HG15" s="14"/>
      <c r="HH15" s="14"/>
      <c r="HI15" s="14"/>
      <c r="HJ15" s="14"/>
      <c r="HK15" s="14"/>
      <c r="HL15" s="14"/>
      <c r="HM15" s="14"/>
      <c r="HN15" s="14"/>
      <c r="HO15" s="14"/>
      <c r="HP15" s="14"/>
      <c r="HQ15" s="14"/>
      <c r="HR15" s="14"/>
      <c r="HS15" s="14"/>
      <c r="HT15" s="14"/>
      <c r="HU15" s="14"/>
      <c r="HV15" s="14"/>
      <c r="HW15" s="14"/>
      <c r="HX15" s="14"/>
      <c r="HY15" s="14"/>
      <c r="HZ15" s="14"/>
      <c r="IA15" s="14"/>
      <c r="IB15" s="14"/>
      <c r="IC15" s="14"/>
      <c r="ID15" s="14"/>
      <c r="IE15" s="14"/>
      <c r="IF15" s="14"/>
      <c r="IG15" s="14"/>
      <c r="IH15" s="14"/>
      <c r="II15" s="14"/>
      <c r="IJ15" s="14"/>
      <c r="IK15" s="14"/>
      <c r="IL15" s="14"/>
      <c r="IM15" s="14"/>
      <c r="IN15" s="14"/>
      <c r="IO15" s="14"/>
      <c r="IP15" s="14"/>
      <c r="IQ15" s="14"/>
      <c r="IR15" s="14"/>
      <c r="IS15" s="14"/>
      <c r="IT15" s="14"/>
      <c r="IU15" s="14"/>
      <c r="IV15" s="14"/>
      <c r="IW15" s="14"/>
      <c r="IX15" s="14"/>
      <c r="IY15" s="14"/>
      <c r="IZ15" s="14"/>
      <c r="JA15" s="14"/>
      <c r="JB15" s="14"/>
      <c r="JC15" s="14"/>
      <c r="JD15" s="14"/>
      <c r="JE15" s="14"/>
      <c r="JF15" s="14"/>
      <c r="JG15" s="14"/>
      <c r="JH15" s="14"/>
      <c r="JI15" s="14"/>
      <c r="JJ15" s="14"/>
      <c r="JK15" s="14"/>
      <c r="JL15" s="14"/>
      <c r="JM15" s="14"/>
      <c r="JN15" s="14"/>
      <c r="JO15" s="14"/>
      <c r="JP15" s="14"/>
      <c r="JQ15" s="14"/>
      <c r="JR15" s="14"/>
      <c r="JS15" s="14"/>
      <c r="JT15" s="14"/>
      <c r="JU15" s="14"/>
      <c r="JV15" s="14"/>
      <c r="JW15" s="14"/>
      <c r="JX15" s="14"/>
      <c r="JY15" s="14"/>
      <c r="JZ15" s="14"/>
      <c r="KA15" s="14"/>
      <c r="KB15" s="14"/>
      <c r="KC15" s="14"/>
      <c r="KD15" s="14"/>
      <c r="KE15" s="14"/>
      <c r="KF15" s="14"/>
      <c r="KG15" s="14"/>
      <c r="KH15" s="14"/>
      <c r="KI15" s="14"/>
      <c r="KJ15" s="14"/>
      <c r="KK15" s="14"/>
      <c r="KL15" s="14"/>
      <c r="KM15" s="14"/>
      <c r="KN15" s="14"/>
      <c r="KO15" s="14"/>
      <c r="KP15" s="14"/>
      <c r="KQ15" s="14"/>
      <c r="KR15" s="14"/>
      <c r="KS15" s="14"/>
      <c r="KT15" s="14"/>
      <c r="KU15" s="14"/>
      <c r="KV15" s="14"/>
      <c r="KW15" s="14"/>
      <c r="KX15" s="14"/>
      <c r="KY15" s="14"/>
      <c r="KZ15" s="14"/>
      <c r="LA15" s="14"/>
      <c r="LB15" s="14"/>
      <c r="LC15" s="14"/>
      <c r="LD15" s="14"/>
      <c r="LE15" s="14"/>
      <c r="LF15" s="14"/>
      <c r="LG15" s="14"/>
      <c r="LH15" s="14"/>
      <c r="LI15" s="14"/>
      <c r="LJ15" s="14"/>
      <c r="LK15" s="14"/>
      <c r="LL15" s="14"/>
      <c r="LM15" s="14"/>
      <c r="LN15" s="14"/>
      <c r="LO15" s="14"/>
      <c r="LP15" s="14"/>
      <c r="LQ15" s="14"/>
      <c r="LR15" s="14"/>
      <c r="LS15" s="14"/>
      <c r="LT15" s="14"/>
      <c r="LU15" s="14"/>
      <c r="LV15" s="14"/>
      <c r="LW15" s="14"/>
      <c r="LX15" s="14"/>
      <c r="LY15" s="14"/>
      <c r="LZ15" s="14"/>
      <c r="MA15" s="14"/>
      <c r="MB15" s="14"/>
      <c r="MC15" s="14"/>
      <c r="MD15" s="14"/>
      <c r="ME15" s="14"/>
      <c r="MF15" s="14"/>
      <c r="MG15" s="14"/>
      <c r="MH15" s="14"/>
      <c r="MI15" s="14"/>
      <c r="MJ15" s="14"/>
      <c r="MK15" s="14"/>
      <c r="ML15" s="14"/>
      <c r="MM15" s="14"/>
      <c r="MN15" s="14"/>
      <c r="MO15" s="14"/>
      <c r="MP15" s="14"/>
      <c r="MQ15" s="14"/>
      <c r="MR15" s="14"/>
      <c r="MS15" s="14"/>
      <c r="MT15" s="14"/>
      <c r="MU15" s="14"/>
      <c r="MV15" s="14"/>
      <c r="MW15" s="14"/>
      <c r="MX15" s="14"/>
      <c r="MY15" s="14"/>
      <c r="MZ15" s="14"/>
      <c r="NA15" s="14"/>
      <c r="NB15" s="14"/>
      <c r="NC15" s="14"/>
      <c r="ND15" s="14"/>
      <c r="NE15" s="14"/>
      <c r="NF15" s="14"/>
      <c r="NG15" s="14"/>
      <c r="NH15" s="14"/>
      <c r="NI15" s="14"/>
      <c r="NJ15" s="14"/>
      <c r="NK15" s="14"/>
      <c r="NL15" s="14"/>
      <c r="NM15" s="14"/>
      <c r="NN15" s="14"/>
      <c r="NO15" s="14"/>
      <c r="NP15" s="14"/>
      <c r="NQ15" s="14"/>
      <c r="NR15" s="14"/>
      <c r="NS15" s="14"/>
      <c r="NT15" s="14"/>
      <c r="NU15" s="14"/>
      <c r="NV15" s="14"/>
      <c r="NW15" s="14"/>
      <c r="NX15" s="14"/>
      <c r="NY15" s="14"/>
      <c r="NZ15" s="14"/>
      <c r="OA15" s="14"/>
      <c r="OB15" s="14"/>
      <c r="OC15" s="14"/>
      <c r="OD15" s="14"/>
      <c r="OE15" s="14"/>
      <c r="OF15" s="14"/>
      <c r="OG15" s="14"/>
      <c r="OH15" s="14"/>
      <c r="OI15" s="14"/>
      <c r="OJ15" s="14"/>
      <c r="OK15" s="14"/>
      <c r="OL15" s="14"/>
      <c r="OM15" s="14"/>
      <c r="ON15" s="14"/>
      <c r="OO15" s="14"/>
      <c r="OP15" s="14"/>
      <c r="OQ15" s="14"/>
      <c r="OR15" s="14"/>
      <c r="OS15" s="14"/>
      <c r="OT15" s="14"/>
      <c r="OU15" s="14"/>
      <c r="OV15" s="14"/>
      <c r="OW15" s="14"/>
      <c r="OX15" s="14"/>
    </row>
    <row r="16" spans="1:414" s="15" customFormat="1" ht="53.1" customHeight="1" thickBot="1">
      <c r="A16" s="140" t="s">
        <v>62</v>
      </c>
      <c r="B16" s="112" t="s">
        <v>63</v>
      </c>
      <c r="C16" s="113" t="s">
        <v>64</v>
      </c>
      <c r="D16" s="114" t="s">
        <v>65</v>
      </c>
      <c r="E16" s="104">
        <v>14.5</v>
      </c>
      <c r="F16" s="104">
        <v>17</v>
      </c>
      <c r="G16" s="104">
        <v>8</v>
      </c>
      <c r="H16" s="104">
        <v>14.5</v>
      </c>
      <c r="I16" s="104">
        <v>4.5</v>
      </c>
      <c r="J16" s="105">
        <v>15</v>
      </c>
      <c r="K16" s="104">
        <v>15</v>
      </c>
      <c r="L16" s="106">
        <v>88.5</v>
      </c>
      <c r="M16" s="107">
        <v>109.5</v>
      </c>
      <c r="N16" s="118">
        <v>979944</v>
      </c>
      <c r="O16" s="109">
        <v>1031520</v>
      </c>
      <c r="P16" s="110">
        <f t="shared" si="0"/>
        <v>51576</v>
      </c>
      <c r="Q16" s="52">
        <f t="shared" si="1"/>
        <v>0.05</v>
      </c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/>
      <c r="CU16" s="14"/>
      <c r="CV16" s="14"/>
      <c r="CW16" s="14"/>
      <c r="CX16" s="14"/>
      <c r="CY16" s="14"/>
      <c r="CZ16" s="14"/>
      <c r="DA16" s="14"/>
      <c r="DB16" s="14"/>
      <c r="DC16" s="14"/>
      <c r="DD16" s="14"/>
      <c r="DE16" s="14"/>
      <c r="DF16" s="14"/>
      <c r="DG16" s="14"/>
      <c r="DH16" s="14"/>
      <c r="DI16" s="14"/>
      <c r="DJ16" s="14"/>
      <c r="DK16" s="14"/>
      <c r="DL16" s="14"/>
      <c r="DM16" s="14"/>
      <c r="DN16" s="14"/>
      <c r="DO16" s="14"/>
      <c r="DP16" s="14"/>
      <c r="DQ16" s="14"/>
      <c r="DR16" s="14"/>
      <c r="DS16" s="14"/>
      <c r="DT16" s="14"/>
      <c r="DU16" s="14"/>
      <c r="DV16" s="14"/>
      <c r="DW16" s="14"/>
      <c r="DX16" s="14"/>
      <c r="DY16" s="14"/>
      <c r="DZ16" s="14"/>
      <c r="EA16" s="14"/>
      <c r="EB16" s="14"/>
      <c r="EC16" s="14"/>
      <c r="ED16" s="14"/>
      <c r="EE16" s="14"/>
      <c r="EF16" s="14"/>
      <c r="EG16" s="14"/>
      <c r="EH16" s="14"/>
      <c r="EI16" s="14"/>
      <c r="EJ16" s="14"/>
      <c r="EK16" s="14"/>
      <c r="EL16" s="14"/>
      <c r="EM16" s="14"/>
      <c r="EN16" s="14"/>
      <c r="EO16" s="14"/>
      <c r="EP16" s="14"/>
      <c r="EQ16" s="14"/>
      <c r="ER16" s="14"/>
      <c r="ES16" s="14"/>
      <c r="ET16" s="14"/>
      <c r="EU16" s="14"/>
      <c r="EV16" s="14"/>
      <c r="EW16" s="14"/>
      <c r="EX16" s="14"/>
      <c r="EY16" s="14"/>
      <c r="EZ16" s="14"/>
      <c r="FA16" s="14"/>
      <c r="FB16" s="14"/>
      <c r="FC16" s="14"/>
      <c r="FD16" s="14"/>
      <c r="FE16" s="14"/>
      <c r="FF16" s="14"/>
      <c r="FG16" s="14"/>
      <c r="FH16" s="14"/>
      <c r="FI16" s="14"/>
      <c r="FJ16" s="14"/>
      <c r="FK16" s="14"/>
      <c r="FL16" s="14"/>
      <c r="FM16" s="14"/>
      <c r="FN16" s="14"/>
      <c r="FO16" s="14"/>
      <c r="FP16" s="14"/>
      <c r="FQ16" s="14"/>
      <c r="FR16" s="14"/>
      <c r="FS16" s="14"/>
      <c r="FT16" s="14"/>
      <c r="FU16" s="14"/>
      <c r="FV16" s="14"/>
      <c r="FW16" s="14"/>
      <c r="FX16" s="14"/>
      <c r="FY16" s="14"/>
      <c r="FZ16" s="14"/>
      <c r="GA16" s="14"/>
      <c r="GB16" s="14"/>
      <c r="GC16" s="14"/>
      <c r="GD16" s="14"/>
      <c r="GE16" s="14"/>
      <c r="GF16" s="14"/>
      <c r="GG16" s="14"/>
      <c r="GH16" s="14"/>
      <c r="GI16" s="14"/>
      <c r="GJ16" s="14"/>
      <c r="GK16" s="14"/>
      <c r="GL16" s="14"/>
      <c r="GM16" s="14"/>
      <c r="GN16" s="14"/>
      <c r="GO16" s="14"/>
      <c r="GP16" s="14"/>
      <c r="GQ16" s="14"/>
      <c r="GR16" s="14"/>
      <c r="GS16" s="14"/>
      <c r="GT16" s="14"/>
      <c r="GU16" s="14"/>
      <c r="GV16" s="14"/>
      <c r="GW16" s="14"/>
      <c r="GX16" s="14"/>
      <c r="GY16" s="14"/>
      <c r="GZ16" s="14"/>
      <c r="HA16" s="14"/>
      <c r="HB16" s="14"/>
      <c r="HC16" s="14"/>
      <c r="HD16" s="14"/>
      <c r="HE16" s="14"/>
      <c r="HF16" s="14"/>
      <c r="HG16" s="14"/>
      <c r="HH16" s="14"/>
      <c r="HI16" s="14"/>
      <c r="HJ16" s="14"/>
      <c r="HK16" s="14"/>
      <c r="HL16" s="14"/>
      <c r="HM16" s="14"/>
      <c r="HN16" s="14"/>
      <c r="HO16" s="14"/>
      <c r="HP16" s="14"/>
      <c r="HQ16" s="14"/>
      <c r="HR16" s="14"/>
      <c r="HS16" s="14"/>
      <c r="HT16" s="14"/>
      <c r="HU16" s="14"/>
      <c r="HV16" s="14"/>
      <c r="HW16" s="14"/>
      <c r="HX16" s="14"/>
      <c r="HY16" s="14"/>
      <c r="HZ16" s="14"/>
      <c r="IA16" s="14"/>
      <c r="IB16" s="14"/>
      <c r="IC16" s="14"/>
      <c r="ID16" s="14"/>
      <c r="IE16" s="14"/>
      <c r="IF16" s="14"/>
      <c r="IG16" s="14"/>
      <c r="IH16" s="14"/>
      <c r="II16" s="14"/>
      <c r="IJ16" s="14"/>
      <c r="IK16" s="14"/>
      <c r="IL16" s="14"/>
      <c r="IM16" s="14"/>
      <c r="IN16" s="14"/>
      <c r="IO16" s="14"/>
      <c r="IP16" s="14"/>
      <c r="IQ16" s="14"/>
      <c r="IR16" s="14"/>
      <c r="IS16" s="14"/>
      <c r="IT16" s="14"/>
      <c r="IU16" s="14"/>
      <c r="IV16" s="14"/>
      <c r="IW16" s="14"/>
      <c r="IX16" s="14"/>
      <c r="IY16" s="14"/>
      <c r="IZ16" s="14"/>
      <c r="JA16" s="14"/>
      <c r="JB16" s="14"/>
      <c r="JC16" s="14"/>
      <c r="JD16" s="14"/>
      <c r="JE16" s="14"/>
      <c r="JF16" s="14"/>
      <c r="JG16" s="14"/>
      <c r="JH16" s="14"/>
      <c r="JI16" s="14"/>
      <c r="JJ16" s="14"/>
      <c r="JK16" s="14"/>
      <c r="JL16" s="14"/>
      <c r="JM16" s="14"/>
      <c r="JN16" s="14"/>
      <c r="JO16" s="14"/>
      <c r="JP16" s="14"/>
      <c r="JQ16" s="14"/>
      <c r="JR16" s="14"/>
      <c r="JS16" s="14"/>
      <c r="JT16" s="14"/>
      <c r="JU16" s="14"/>
      <c r="JV16" s="14"/>
      <c r="JW16" s="14"/>
      <c r="JX16" s="14"/>
      <c r="JY16" s="14"/>
      <c r="JZ16" s="14"/>
      <c r="KA16" s="14"/>
      <c r="KB16" s="14"/>
      <c r="KC16" s="14"/>
      <c r="KD16" s="14"/>
      <c r="KE16" s="14"/>
      <c r="KF16" s="14"/>
      <c r="KG16" s="14"/>
      <c r="KH16" s="14"/>
      <c r="KI16" s="14"/>
      <c r="KJ16" s="14"/>
      <c r="KK16" s="14"/>
      <c r="KL16" s="14"/>
      <c r="KM16" s="14"/>
      <c r="KN16" s="14"/>
      <c r="KO16" s="14"/>
      <c r="KP16" s="14"/>
      <c r="KQ16" s="14"/>
      <c r="KR16" s="14"/>
      <c r="KS16" s="14"/>
      <c r="KT16" s="14"/>
      <c r="KU16" s="14"/>
      <c r="KV16" s="14"/>
      <c r="KW16" s="14"/>
      <c r="KX16" s="14"/>
      <c r="KY16" s="14"/>
      <c r="KZ16" s="14"/>
      <c r="LA16" s="14"/>
      <c r="LB16" s="14"/>
      <c r="LC16" s="14"/>
      <c r="LD16" s="14"/>
      <c r="LE16" s="14"/>
      <c r="LF16" s="14"/>
      <c r="LG16" s="14"/>
      <c r="LH16" s="14"/>
      <c r="LI16" s="14"/>
      <c r="LJ16" s="14"/>
      <c r="LK16" s="14"/>
      <c r="LL16" s="14"/>
      <c r="LM16" s="14"/>
      <c r="LN16" s="14"/>
      <c r="LO16" s="14"/>
      <c r="LP16" s="14"/>
      <c r="LQ16" s="14"/>
      <c r="LR16" s="14"/>
      <c r="LS16" s="14"/>
      <c r="LT16" s="14"/>
      <c r="LU16" s="14"/>
      <c r="LV16" s="14"/>
      <c r="LW16" s="14"/>
      <c r="LX16" s="14"/>
      <c r="LY16" s="14"/>
      <c r="LZ16" s="14"/>
      <c r="MA16" s="14"/>
      <c r="MB16" s="14"/>
      <c r="MC16" s="14"/>
      <c r="MD16" s="14"/>
      <c r="ME16" s="14"/>
      <c r="MF16" s="14"/>
      <c r="MG16" s="14"/>
      <c r="MH16" s="14"/>
      <c r="MI16" s="14"/>
      <c r="MJ16" s="14"/>
      <c r="MK16" s="14"/>
      <c r="ML16" s="14"/>
      <c r="MM16" s="14"/>
      <c r="MN16" s="14"/>
      <c r="MO16" s="14"/>
      <c r="MP16" s="14"/>
      <c r="MQ16" s="14"/>
      <c r="MR16" s="14"/>
      <c r="MS16" s="14"/>
      <c r="MT16" s="14"/>
      <c r="MU16" s="14"/>
      <c r="MV16" s="14"/>
      <c r="MW16" s="14"/>
      <c r="MX16" s="14"/>
      <c r="MY16" s="14"/>
      <c r="MZ16" s="14"/>
      <c r="NA16" s="14"/>
      <c r="NB16" s="14"/>
      <c r="NC16" s="14"/>
      <c r="ND16" s="14"/>
      <c r="NE16" s="14"/>
      <c r="NF16" s="14"/>
      <c r="NG16" s="14"/>
      <c r="NH16" s="14"/>
      <c r="NI16" s="14"/>
      <c r="NJ16" s="14"/>
      <c r="NK16" s="14"/>
      <c r="NL16" s="14"/>
      <c r="NM16" s="14"/>
      <c r="NN16" s="14"/>
      <c r="NO16" s="14"/>
      <c r="NP16" s="14"/>
      <c r="NQ16" s="14"/>
      <c r="NR16" s="14"/>
      <c r="NS16" s="14"/>
      <c r="NT16" s="14"/>
      <c r="NU16" s="14"/>
      <c r="NV16" s="14"/>
      <c r="NW16" s="14"/>
      <c r="NX16" s="14"/>
      <c r="NY16" s="14"/>
      <c r="NZ16" s="14"/>
      <c r="OA16" s="14"/>
      <c r="OB16" s="14"/>
      <c r="OC16" s="14"/>
      <c r="OD16" s="14"/>
      <c r="OE16" s="14"/>
      <c r="OF16" s="14"/>
      <c r="OG16" s="14"/>
      <c r="OH16" s="14"/>
      <c r="OI16" s="14"/>
      <c r="OJ16" s="14"/>
      <c r="OK16" s="14"/>
      <c r="OL16" s="14"/>
      <c r="OM16" s="14"/>
      <c r="ON16" s="14"/>
      <c r="OO16" s="14"/>
      <c r="OP16" s="14"/>
      <c r="OQ16" s="14"/>
      <c r="OR16" s="14"/>
      <c r="OS16" s="14"/>
      <c r="OT16" s="14"/>
      <c r="OU16" s="14"/>
      <c r="OV16" s="14"/>
      <c r="OW16" s="14"/>
      <c r="OX16" s="14"/>
    </row>
    <row r="17" spans="1:414" s="15" customFormat="1" ht="53.1" customHeight="1" thickBot="1">
      <c r="A17" s="140" t="s">
        <v>126</v>
      </c>
      <c r="B17" s="112" t="s">
        <v>127</v>
      </c>
      <c r="C17" s="117" t="s">
        <v>128</v>
      </c>
      <c r="D17" s="122" t="s">
        <v>129</v>
      </c>
      <c r="E17" s="104">
        <v>15</v>
      </c>
      <c r="F17" s="104">
        <v>15</v>
      </c>
      <c r="G17" s="104">
        <v>10</v>
      </c>
      <c r="H17" s="104">
        <v>10.5</v>
      </c>
      <c r="I17" s="104">
        <v>3.5</v>
      </c>
      <c r="J17" s="105">
        <v>13.5</v>
      </c>
      <c r="K17" s="104">
        <v>15</v>
      </c>
      <c r="L17" s="106">
        <v>82.5</v>
      </c>
      <c r="M17" s="107">
        <v>108.5</v>
      </c>
      <c r="N17" s="118">
        <v>1889892</v>
      </c>
      <c r="O17" s="109">
        <v>1989360</v>
      </c>
      <c r="P17" s="110">
        <f t="shared" si="0"/>
        <v>99468</v>
      </c>
      <c r="Q17" s="52">
        <f t="shared" si="1"/>
        <v>0.05</v>
      </c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/>
      <c r="CU17" s="14"/>
      <c r="CV17" s="14"/>
      <c r="CW17" s="14"/>
      <c r="CX17" s="14"/>
      <c r="CY17" s="14"/>
      <c r="CZ17" s="14"/>
      <c r="DA17" s="14"/>
      <c r="DB17" s="14"/>
      <c r="DC17" s="14"/>
      <c r="DD17" s="14"/>
      <c r="DE17" s="14"/>
      <c r="DF17" s="14"/>
      <c r="DG17" s="14"/>
      <c r="DH17" s="14"/>
      <c r="DI17" s="14"/>
      <c r="DJ17" s="14"/>
      <c r="DK17" s="14"/>
      <c r="DL17" s="14"/>
      <c r="DM17" s="14"/>
      <c r="DN17" s="14"/>
      <c r="DO17" s="14"/>
      <c r="DP17" s="14"/>
      <c r="DQ17" s="14"/>
      <c r="DR17" s="14"/>
      <c r="DS17" s="14"/>
      <c r="DT17" s="14"/>
      <c r="DU17" s="14"/>
      <c r="DV17" s="14"/>
      <c r="DW17" s="14"/>
      <c r="DX17" s="14"/>
      <c r="DY17" s="14"/>
      <c r="DZ17" s="14"/>
      <c r="EA17" s="14"/>
      <c r="EB17" s="14"/>
      <c r="EC17" s="14"/>
      <c r="ED17" s="14"/>
      <c r="EE17" s="14"/>
      <c r="EF17" s="14"/>
      <c r="EG17" s="14"/>
      <c r="EH17" s="14"/>
      <c r="EI17" s="14"/>
      <c r="EJ17" s="14"/>
      <c r="EK17" s="14"/>
      <c r="EL17" s="14"/>
      <c r="EM17" s="14"/>
      <c r="EN17" s="14"/>
      <c r="EO17" s="14"/>
      <c r="EP17" s="14"/>
      <c r="EQ17" s="14"/>
      <c r="ER17" s="14"/>
      <c r="ES17" s="14"/>
      <c r="ET17" s="14"/>
      <c r="EU17" s="14"/>
      <c r="EV17" s="14"/>
      <c r="EW17" s="14"/>
      <c r="EX17" s="14"/>
      <c r="EY17" s="14"/>
      <c r="EZ17" s="14"/>
      <c r="FA17" s="14"/>
      <c r="FB17" s="14"/>
      <c r="FC17" s="14"/>
      <c r="FD17" s="14"/>
      <c r="FE17" s="14"/>
      <c r="FF17" s="14"/>
      <c r="FG17" s="14"/>
      <c r="FH17" s="14"/>
      <c r="FI17" s="14"/>
      <c r="FJ17" s="14"/>
      <c r="FK17" s="14"/>
      <c r="FL17" s="14"/>
      <c r="FM17" s="14"/>
      <c r="FN17" s="14"/>
      <c r="FO17" s="14"/>
      <c r="FP17" s="14"/>
      <c r="FQ17" s="14"/>
      <c r="FR17" s="14"/>
      <c r="FS17" s="14"/>
      <c r="FT17" s="14"/>
      <c r="FU17" s="14"/>
      <c r="FV17" s="14"/>
      <c r="FW17" s="14"/>
      <c r="FX17" s="14"/>
      <c r="FY17" s="14"/>
      <c r="FZ17" s="14"/>
      <c r="GA17" s="14"/>
      <c r="GB17" s="14"/>
      <c r="GC17" s="14"/>
      <c r="GD17" s="14"/>
      <c r="GE17" s="14"/>
      <c r="GF17" s="14"/>
      <c r="GG17" s="14"/>
      <c r="GH17" s="14"/>
      <c r="GI17" s="14"/>
      <c r="GJ17" s="14"/>
      <c r="GK17" s="14"/>
      <c r="GL17" s="14"/>
      <c r="GM17" s="14"/>
      <c r="GN17" s="14"/>
      <c r="GO17" s="14"/>
      <c r="GP17" s="14"/>
      <c r="GQ17" s="14"/>
      <c r="GR17" s="14"/>
      <c r="GS17" s="14"/>
      <c r="GT17" s="14"/>
      <c r="GU17" s="14"/>
      <c r="GV17" s="14"/>
      <c r="GW17" s="14"/>
      <c r="GX17" s="14"/>
      <c r="GY17" s="14"/>
      <c r="GZ17" s="14"/>
      <c r="HA17" s="14"/>
      <c r="HB17" s="14"/>
      <c r="HC17" s="14"/>
      <c r="HD17" s="14"/>
      <c r="HE17" s="14"/>
      <c r="HF17" s="14"/>
      <c r="HG17" s="14"/>
      <c r="HH17" s="14"/>
      <c r="HI17" s="14"/>
      <c r="HJ17" s="14"/>
      <c r="HK17" s="14"/>
      <c r="HL17" s="14"/>
      <c r="HM17" s="14"/>
      <c r="HN17" s="14"/>
      <c r="HO17" s="14"/>
      <c r="HP17" s="14"/>
      <c r="HQ17" s="14"/>
      <c r="HR17" s="14"/>
      <c r="HS17" s="14"/>
      <c r="HT17" s="14"/>
      <c r="HU17" s="14"/>
      <c r="HV17" s="14"/>
      <c r="HW17" s="14"/>
      <c r="HX17" s="14"/>
      <c r="HY17" s="14"/>
      <c r="HZ17" s="14"/>
      <c r="IA17" s="14"/>
      <c r="IB17" s="14"/>
      <c r="IC17" s="14"/>
      <c r="ID17" s="14"/>
      <c r="IE17" s="14"/>
      <c r="IF17" s="14"/>
      <c r="IG17" s="14"/>
      <c r="IH17" s="14"/>
      <c r="II17" s="14"/>
      <c r="IJ17" s="14"/>
      <c r="IK17" s="14"/>
      <c r="IL17" s="14"/>
      <c r="IM17" s="14"/>
      <c r="IN17" s="14"/>
      <c r="IO17" s="14"/>
      <c r="IP17" s="14"/>
      <c r="IQ17" s="14"/>
      <c r="IR17" s="14"/>
      <c r="IS17" s="14"/>
      <c r="IT17" s="14"/>
      <c r="IU17" s="14"/>
      <c r="IV17" s="14"/>
      <c r="IW17" s="14"/>
      <c r="IX17" s="14"/>
      <c r="IY17" s="14"/>
      <c r="IZ17" s="14"/>
      <c r="JA17" s="14"/>
      <c r="JB17" s="14"/>
      <c r="JC17" s="14"/>
      <c r="JD17" s="14"/>
      <c r="JE17" s="14"/>
      <c r="JF17" s="14"/>
      <c r="JG17" s="14"/>
      <c r="JH17" s="14"/>
      <c r="JI17" s="14"/>
      <c r="JJ17" s="14"/>
      <c r="JK17" s="14"/>
      <c r="JL17" s="14"/>
      <c r="JM17" s="14"/>
      <c r="JN17" s="14"/>
      <c r="JO17" s="14"/>
      <c r="JP17" s="14"/>
      <c r="JQ17" s="14"/>
      <c r="JR17" s="14"/>
      <c r="JS17" s="14"/>
      <c r="JT17" s="14"/>
      <c r="JU17" s="14"/>
      <c r="JV17" s="14"/>
      <c r="JW17" s="14"/>
      <c r="JX17" s="14"/>
      <c r="JY17" s="14"/>
      <c r="JZ17" s="14"/>
      <c r="KA17" s="14"/>
      <c r="KB17" s="14"/>
      <c r="KC17" s="14"/>
      <c r="KD17" s="14"/>
      <c r="KE17" s="14"/>
      <c r="KF17" s="14"/>
      <c r="KG17" s="14"/>
      <c r="KH17" s="14"/>
      <c r="KI17" s="14"/>
      <c r="KJ17" s="14"/>
      <c r="KK17" s="14"/>
      <c r="KL17" s="14"/>
      <c r="KM17" s="14"/>
      <c r="KN17" s="14"/>
      <c r="KO17" s="14"/>
      <c r="KP17" s="14"/>
      <c r="KQ17" s="14"/>
      <c r="KR17" s="14"/>
      <c r="KS17" s="14"/>
      <c r="KT17" s="14"/>
      <c r="KU17" s="14"/>
      <c r="KV17" s="14"/>
      <c r="KW17" s="14"/>
      <c r="KX17" s="14"/>
      <c r="KY17" s="14"/>
      <c r="KZ17" s="14"/>
      <c r="LA17" s="14"/>
      <c r="LB17" s="14"/>
      <c r="LC17" s="14"/>
      <c r="LD17" s="14"/>
      <c r="LE17" s="14"/>
      <c r="LF17" s="14"/>
      <c r="LG17" s="14"/>
      <c r="LH17" s="14"/>
      <c r="LI17" s="14"/>
      <c r="LJ17" s="14"/>
      <c r="LK17" s="14"/>
      <c r="LL17" s="14"/>
      <c r="LM17" s="14"/>
      <c r="LN17" s="14"/>
      <c r="LO17" s="14"/>
      <c r="LP17" s="14"/>
      <c r="LQ17" s="14"/>
      <c r="LR17" s="14"/>
      <c r="LS17" s="14"/>
      <c r="LT17" s="14"/>
      <c r="LU17" s="14"/>
      <c r="LV17" s="14"/>
      <c r="LW17" s="14"/>
      <c r="LX17" s="14"/>
      <c r="LY17" s="14"/>
      <c r="LZ17" s="14"/>
      <c r="MA17" s="14"/>
      <c r="MB17" s="14"/>
      <c r="MC17" s="14"/>
      <c r="MD17" s="14"/>
      <c r="ME17" s="14"/>
      <c r="MF17" s="14"/>
      <c r="MG17" s="14"/>
      <c r="MH17" s="14"/>
      <c r="MI17" s="14"/>
      <c r="MJ17" s="14"/>
      <c r="MK17" s="14"/>
      <c r="ML17" s="14"/>
      <c r="MM17" s="14"/>
      <c r="MN17" s="14"/>
      <c r="MO17" s="14"/>
      <c r="MP17" s="14"/>
      <c r="MQ17" s="14"/>
      <c r="MR17" s="14"/>
      <c r="MS17" s="14"/>
      <c r="MT17" s="14"/>
      <c r="MU17" s="14"/>
      <c r="MV17" s="14"/>
      <c r="MW17" s="14"/>
      <c r="MX17" s="14"/>
      <c r="MY17" s="14"/>
      <c r="MZ17" s="14"/>
      <c r="NA17" s="14"/>
      <c r="NB17" s="14"/>
      <c r="NC17" s="14"/>
      <c r="ND17" s="14"/>
      <c r="NE17" s="14"/>
      <c r="NF17" s="14"/>
      <c r="NG17" s="14"/>
      <c r="NH17" s="14"/>
      <c r="NI17" s="14"/>
      <c r="NJ17" s="14"/>
      <c r="NK17" s="14"/>
      <c r="NL17" s="14"/>
      <c r="NM17" s="14"/>
      <c r="NN17" s="14"/>
      <c r="NO17" s="14"/>
      <c r="NP17" s="14"/>
      <c r="NQ17" s="14"/>
      <c r="NR17" s="14"/>
      <c r="NS17" s="14"/>
      <c r="NT17" s="14"/>
      <c r="NU17" s="14"/>
      <c r="NV17" s="14"/>
      <c r="NW17" s="14"/>
      <c r="NX17" s="14"/>
      <c r="NY17" s="14"/>
      <c r="NZ17" s="14"/>
      <c r="OA17" s="14"/>
      <c r="OB17" s="14"/>
      <c r="OC17" s="14"/>
      <c r="OD17" s="14"/>
      <c r="OE17" s="14"/>
      <c r="OF17" s="14"/>
      <c r="OG17" s="14"/>
      <c r="OH17" s="14"/>
      <c r="OI17" s="14"/>
      <c r="OJ17" s="14"/>
      <c r="OK17" s="14"/>
      <c r="OL17" s="14"/>
      <c r="OM17" s="14"/>
      <c r="ON17" s="14"/>
      <c r="OO17" s="14"/>
      <c r="OP17" s="14"/>
      <c r="OQ17" s="14"/>
      <c r="OR17" s="14"/>
      <c r="OS17" s="14"/>
      <c r="OT17" s="14"/>
      <c r="OU17" s="14"/>
      <c r="OV17" s="14"/>
      <c r="OW17" s="14"/>
      <c r="OX17" s="14"/>
    </row>
    <row r="18" spans="1:414" s="15" customFormat="1" ht="53.1" customHeight="1">
      <c r="A18" s="143" t="s">
        <v>58</v>
      </c>
      <c r="B18" s="144" t="s">
        <v>59</v>
      </c>
      <c r="C18" s="145" t="s">
        <v>60</v>
      </c>
      <c r="D18" s="146" t="s">
        <v>61</v>
      </c>
      <c r="E18" s="147">
        <v>18</v>
      </c>
      <c r="F18" s="147">
        <v>18</v>
      </c>
      <c r="G18" s="147">
        <v>8</v>
      </c>
      <c r="H18" s="147">
        <v>15</v>
      </c>
      <c r="I18" s="147">
        <v>5</v>
      </c>
      <c r="J18" s="148">
        <v>15</v>
      </c>
      <c r="K18" s="147">
        <v>15</v>
      </c>
      <c r="L18" s="149">
        <v>94</v>
      </c>
      <c r="M18" s="150">
        <v>108</v>
      </c>
      <c r="N18" s="29">
        <v>699960</v>
      </c>
      <c r="O18" s="30">
        <v>736800</v>
      </c>
      <c r="P18" s="11">
        <f t="shared" si="0"/>
        <v>36840</v>
      </c>
      <c r="Q18" s="52">
        <f t="shared" si="1"/>
        <v>0.05</v>
      </c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/>
      <c r="CU18" s="14"/>
      <c r="CV18" s="14"/>
      <c r="CW18" s="14"/>
      <c r="CX18" s="14"/>
      <c r="CY18" s="14"/>
      <c r="CZ18" s="14"/>
      <c r="DA18" s="14"/>
      <c r="DB18" s="14"/>
      <c r="DC18" s="14"/>
      <c r="DD18" s="14"/>
      <c r="DE18" s="14"/>
      <c r="DF18" s="14"/>
      <c r="DG18" s="14"/>
      <c r="DH18" s="14"/>
      <c r="DI18" s="14"/>
      <c r="DJ18" s="14"/>
      <c r="DK18" s="14"/>
      <c r="DL18" s="14"/>
      <c r="DM18" s="14"/>
      <c r="DN18" s="14"/>
      <c r="DO18" s="14"/>
      <c r="DP18" s="14"/>
      <c r="DQ18" s="14"/>
      <c r="DR18" s="14"/>
      <c r="DS18" s="14"/>
      <c r="DT18" s="14"/>
      <c r="DU18" s="14"/>
      <c r="DV18" s="14"/>
      <c r="DW18" s="14"/>
      <c r="DX18" s="14"/>
      <c r="DY18" s="14"/>
      <c r="DZ18" s="14"/>
      <c r="EA18" s="14"/>
      <c r="EB18" s="14"/>
      <c r="EC18" s="14"/>
      <c r="ED18" s="14"/>
      <c r="EE18" s="14"/>
      <c r="EF18" s="14"/>
      <c r="EG18" s="14"/>
      <c r="EH18" s="14"/>
      <c r="EI18" s="14"/>
      <c r="EJ18" s="14"/>
      <c r="EK18" s="14"/>
      <c r="EL18" s="14"/>
      <c r="EM18" s="14"/>
      <c r="EN18" s="14"/>
      <c r="EO18" s="14"/>
      <c r="EP18" s="14"/>
      <c r="EQ18" s="14"/>
      <c r="ER18" s="14"/>
      <c r="ES18" s="14"/>
      <c r="ET18" s="14"/>
      <c r="EU18" s="14"/>
      <c r="EV18" s="14"/>
      <c r="EW18" s="14"/>
      <c r="EX18" s="14"/>
      <c r="EY18" s="14"/>
      <c r="EZ18" s="14"/>
      <c r="FA18" s="14"/>
      <c r="FB18" s="14"/>
      <c r="FC18" s="14"/>
      <c r="FD18" s="14"/>
      <c r="FE18" s="14"/>
      <c r="FF18" s="14"/>
      <c r="FG18" s="14"/>
      <c r="FH18" s="14"/>
      <c r="FI18" s="14"/>
      <c r="FJ18" s="14"/>
      <c r="FK18" s="14"/>
      <c r="FL18" s="14"/>
      <c r="FM18" s="14"/>
      <c r="FN18" s="14"/>
      <c r="FO18" s="14"/>
      <c r="FP18" s="14"/>
      <c r="FQ18" s="14"/>
      <c r="FR18" s="14"/>
      <c r="FS18" s="14"/>
      <c r="FT18" s="14"/>
      <c r="FU18" s="14"/>
      <c r="FV18" s="14"/>
      <c r="FW18" s="14"/>
      <c r="FX18" s="14"/>
      <c r="FY18" s="14"/>
      <c r="FZ18" s="14"/>
      <c r="GA18" s="14"/>
      <c r="GB18" s="14"/>
      <c r="GC18" s="14"/>
      <c r="GD18" s="14"/>
      <c r="GE18" s="14"/>
      <c r="GF18" s="14"/>
      <c r="GG18" s="14"/>
      <c r="GH18" s="14"/>
      <c r="GI18" s="14"/>
      <c r="GJ18" s="14"/>
      <c r="GK18" s="14"/>
      <c r="GL18" s="14"/>
      <c r="GM18" s="14"/>
      <c r="GN18" s="14"/>
      <c r="GO18" s="14"/>
      <c r="GP18" s="14"/>
      <c r="GQ18" s="14"/>
      <c r="GR18" s="14"/>
      <c r="GS18" s="14"/>
      <c r="GT18" s="14"/>
      <c r="GU18" s="14"/>
      <c r="GV18" s="14"/>
      <c r="GW18" s="14"/>
      <c r="GX18" s="14"/>
      <c r="GY18" s="14"/>
      <c r="GZ18" s="14"/>
      <c r="HA18" s="14"/>
      <c r="HB18" s="14"/>
      <c r="HC18" s="14"/>
      <c r="HD18" s="14"/>
      <c r="HE18" s="14"/>
      <c r="HF18" s="14"/>
      <c r="HG18" s="14"/>
      <c r="HH18" s="14"/>
      <c r="HI18" s="14"/>
      <c r="HJ18" s="14"/>
      <c r="HK18" s="14"/>
      <c r="HL18" s="14"/>
      <c r="HM18" s="14"/>
      <c r="HN18" s="14"/>
      <c r="HO18" s="14"/>
      <c r="HP18" s="14"/>
      <c r="HQ18" s="14"/>
      <c r="HR18" s="14"/>
      <c r="HS18" s="14"/>
      <c r="HT18" s="14"/>
      <c r="HU18" s="14"/>
      <c r="HV18" s="14"/>
      <c r="HW18" s="14"/>
      <c r="HX18" s="14"/>
      <c r="HY18" s="14"/>
      <c r="HZ18" s="14"/>
      <c r="IA18" s="14"/>
      <c r="IB18" s="14"/>
      <c r="IC18" s="14"/>
      <c r="ID18" s="14"/>
      <c r="IE18" s="14"/>
      <c r="IF18" s="14"/>
      <c r="IG18" s="14"/>
      <c r="IH18" s="14"/>
      <c r="II18" s="14"/>
      <c r="IJ18" s="14"/>
      <c r="IK18" s="14"/>
      <c r="IL18" s="14"/>
      <c r="IM18" s="14"/>
      <c r="IN18" s="14"/>
      <c r="IO18" s="14"/>
      <c r="IP18" s="14"/>
      <c r="IQ18" s="14"/>
      <c r="IR18" s="14"/>
      <c r="IS18" s="14"/>
      <c r="IT18" s="14"/>
      <c r="IU18" s="14"/>
      <c r="IV18" s="14"/>
      <c r="IW18" s="14"/>
      <c r="IX18" s="14"/>
      <c r="IY18" s="14"/>
      <c r="IZ18" s="14"/>
      <c r="JA18" s="14"/>
      <c r="JB18" s="14"/>
      <c r="JC18" s="14"/>
      <c r="JD18" s="14"/>
      <c r="JE18" s="14"/>
      <c r="JF18" s="14"/>
      <c r="JG18" s="14"/>
      <c r="JH18" s="14"/>
      <c r="JI18" s="14"/>
      <c r="JJ18" s="14"/>
      <c r="JK18" s="14"/>
      <c r="JL18" s="14"/>
      <c r="JM18" s="14"/>
      <c r="JN18" s="14"/>
      <c r="JO18" s="14"/>
      <c r="JP18" s="14"/>
      <c r="JQ18" s="14"/>
      <c r="JR18" s="14"/>
      <c r="JS18" s="14"/>
      <c r="JT18" s="14"/>
      <c r="JU18" s="14"/>
      <c r="JV18" s="14"/>
      <c r="JW18" s="14"/>
      <c r="JX18" s="14"/>
      <c r="JY18" s="14"/>
      <c r="JZ18" s="14"/>
      <c r="KA18" s="14"/>
      <c r="KB18" s="14"/>
      <c r="KC18" s="14"/>
      <c r="KD18" s="14"/>
      <c r="KE18" s="14"/>
      <c r="KF18" s="14"/>
      <c r="KG18" s="14"/>
      <c r="KH18" s="14"/>
      <c r="KI18" s="14"/>
      <c r="KJ18" s="14"/>
      <c r="KK18" s="14"/>
      <c r="KL18" s="14"/>
      <c r="KM18" s="14"/>
      <c r="KN18" s="14"/>
      <c r="KO18" s="14"/>
      <c r="KP18" s="14"/>
      <c r="KQ18" s="14"/>
      <c r="KR18" s="14"/>
      <c r="KS18" s="14"/>
      <c r="KT18" s="14"/>
      <c r="KU18" s="14"/>
      <c r="KV18" s="14"/>
      <c r="KW18" s="14"/>
      <c r="KX18" s="14"/>
      <c r="KY18" s="14"/>
      <c r="KZ18" s="14"/>
      <c r="LA18" s="14"/>
      <c r="LB18" s="14"/>
      <c r="LC18" s="14"/>
      <c r="LD18" s="14"/>
      <c r="LE18" s="14"/>
      <c r="LF18" s="14"/>
      <c r="LG18" s="14"/>
      <c r="LH18" s="14"/>
      <c r="LI18" s="14"/>
      <c r="LJ18" s="14"/>
      <c r="LK18" s="14"/>
      <c r="LL18" s="14"/>
      <c r="LM18" s="14"/>
      <c r="LN18" s="14"/>
      <c r="LO18" s="14"/>
      <c r="LP18" s="14"/>
      <c r="LQ18" s="14"/>
      <c r="LR18" s="14"/>
      <c r="LS18" s="14"/>
      <c r="LT18" s="14"/>
      <c r="LU18" s="14"/>
      <c r="LV18" s="14"/>
      <c r="LW18" s="14"/>
      <c r="LX18" s="14"/>
      <c r="LY18" s="14"/>
      <c r="LZ18" s="14"/>
      <c r="MA18" s="14"/>
      <c r="MB18" s="14"/>
      <c r="MC18" s="14"/>
      <c r="MD18" s="14"/>
      <c r="ME18" s="14"/>
      <c r="MF18" s="14"/>
      <c r="MG18" s="14"/>
      <c r="MH18" s="14"/>
      <c r="MI18" s="14"/>
      <c r="MJ18" s="14"/>
      <c r="MK18" s="14"/>
      <c r="ML18" s="14"/>
      <c r="MM18" s="14"/>
      <c r="MN18" s="14"/>
      <c r="MO18" s="14"/>
      <c r="MP18" s="14"/>
      <c r="MQ18" s="14"/>
      <c r="MR18" s="14"/>
      <c r="MS18" s="14"/>
      <c r="MT18" s="14"/>
      <c r="MU18" s="14"/>
      <c r="MV18" s="14"/>
      <c r="MW18" s="14"/>
      <c r="MX18" s="14"/>
      <c r="MY18" s="14"/>
      <c r="MZ18" s="14"/>
      <c r="NA18" s="14"/>
      <c r="NB18" s="14"/>
      <c r="NC18" s="14"/>
      <c r="ND18" s="14"/>
      <c r="NE18" s="14"/>
      <c r="NF18" s="14"/>
      <c r="NG18" s="14"/>
      <c r="NH18" s="14"/>
      <c r="NI18" s="14"/>
      <c r="NJ18" s="14"/>
      <c r="NK18" s="14"/>
      <c r="NL18" s="14"/>
      <c r="NM18" s="14"/>
      <c r="NN18" s="14"/>
      <c r="NO18" s="14"/>
      <c r="NP18" s="14"/>
      <c r="NQ18" s="14"/>
      <c r="NR18" s="14"/>
      <c r="NS18" s="14"/>
      <c r="NT18" s="14"/>
      <c r="NU18" s="14"/>
      <c r="NV18" s="14"/>
      <c r="NW18" s="14"/>
      <c r="NX18" s="14"/>
      <c r="NY18" s="14"/>
      <c r="NZ18" s="14"/>
      <c r="OA18" s="14"/>
      <c r="OB18" s="14"/>
      <c r="OC18" s="14"/>
      <c r="OD18" s="14"/>
      <c r="OE18" s="14"/>
      <c r="OF18" s="14"/>
      <c r="OG18" s="14"/>
      <c r="OH18" s="14"/>
      <c r="OI18" s="14"/>
      <c r="OJ18" s="14"/>
      <c r="OK18" s="14"/>
      <c r="OL18" s="14"/>
      <c r="OM18" s="14"/>
      <c r="ON18" s="14"/>
      <c r="OO18" s="14"/>
      <c r="OP18" s="14"/>
      <c r="OQ18" s="14"/>
      <c r="OR18" s="14"/>
      <c r="OS18" s="14"/>
      <c r="OT18" s="14"/>
      <c r="OU18" s="14"/>
      <c r="OV18" s="14"/>
      <c r="OW18" s="14"/>
      <c r="OX18" s="14"/>
    </row>
    <row r="19" spans="1:414" s="15" customFormat="1" ht="53.1" customHeight="1" thickBot="1">
      <c r="A19" s="21" t="s">
        <v>130</v>
      </c>
      <c r="B19" s="60" t="s">
        <v>131</v>
      </c>
      <c r="C19" s="141" t="s">
        <v>132</v>
      </c>
      <c r="D19" s="142" t="s">
        <v>133</v>
      </c>
      <c r="E19" s="64">
        <v>16</v>
      </c>
      <c r="F19" s="64">
        <v>16.5</v>
      </c>
      <c r="G19" s="64">
        <v>10</v>
      </c>
      <c r="H19" s="64">
        <v>12</v>
      </c>
      <c r="I19" s="64">
        <v>3.5</v>
      </c>
      <c r="J19" s="94">
        <v>12.5</v>
      </c>
      <c r="K19" s="64">
        <v>12.5</v>
      </c>
      <c r="L19" s="74">
        <v>83</v>
      </c>
      <c r="M19" s="72">
        <v>108</v>
      </c>
      <c r="N19" s="37">
        <v>699960</v>
      </c>
      <c r="O19" s="38">
        <v>736800</v>
      </c>
      <c r="P19" s="42">
        <f t="shared" si="0"/>
        <v>36840</v>
      </c>
      <c r="Q19" s="52">
        <f t="shared" si="1"/>
        <v>0.05</v>
      </c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  <c r="BM19" s="13"/>
      <c r="BN19" s="13"/>
      <c r="BO19" s="13"/>
      <c r="BP19" s="13"/>
      <c r="BQ19" s="13"/>
      <c r="BR19" s="13"/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4"/>
      <c r="CP19" s="14"/>
      <c r="CQ19" s="14"/>
      <c r="CR19" s="14"/>
      <c r="CS19" s="14"/>
      <c r="CT19" s="14"/>
      <c r="CU19" s="14"/>
      <c r="CV19" s="14"/>
      <c r="CW19" s="14"/>
      <c r="CX19" s="14"/>
      <c r="CY19" s="14"/>
      <c r="CZ19" s="14"/>
      <c r="DA19" s="14"/>
      <c r="DB19" s="14"/>
      <c r="DC19" s="14"/>
      <c r="DD19" s="14"/>
      <c r="DE19" s="14"/>
      <c r="DF19" s="14"/>
      <c r="DG19" s="14"/>
      <c r="DH19" s="14"/>
      <c r="DI19" s="14"/>
      <c r="DJ19" s="14"/>
      <c r="DK19" s="14"/>
      <c r="DL19" s="14"/>
      <c r="DM19" s="14"/>
      <c r="DN19" s="14"/>
      <c r="DO19" s="14"/>
      <c r="DP19" s="14"/>
      <c r="DQ19" s="14"/>
      <c r="DR19" s="14"/>
      <c r="DS19" s="14"/>
      <c r="DT19" s="14"/>
      <c r="DU19" s="14"/>
      <c r="DV19" s="14"/>
      <c r="DW19" s="14"/>
      <c r="DX19" s="14"/>
      <c r="DY19" s="14"/>
      <c r="DZ19" s="14"/>
      <c r="EA19" s="14"/>
      <c r="EB19" s="14"/>
      <c r="EC19" s="14"/>
      <c r="ED19" s="14"/>
      <c r="EE19" s="14"/>
      <c r="EF19" s="14"/>
      <c r="EG19" s="14"/>
      <c r="EH19" s="14"/>
      <c r="EI19" s="14"/>
      <c r="EJ19" s="14"/>
      <c r="EK19" s="14"/>
      <c r="EL19" s="14"/>
      <c r="EM19" s="14"/>
      <c r="EN19" s="14"/>
      <c r="EO19" s="14"/>
      <c r="EP19" s="14"/>
      <c r="EQ19" s="14"/>
      <c r="ER19" s="14"/>
      <c r="ES19" s="14"/>
      <c r="ET19" s="14"/>
      <c r="EU19" s="14"/>
      <c r="EV19" s="14"/>
      <c r="EW19" s="14"/>
      <c r="EX19" s="14"/>
      <c r="EY19" s="14"/>
      <c r="EZ19" s="14"/>
      <c r="FA19" s="14"/>
      <c r="FB19" s="14"/>
      <c r="FC19" s="14"/>
      <c r="FD19" s="14"/>
      <c r="FE19" s="14"/>
      <c r="FF19" s="14"/>
      <c r="FG19" s="14"/>
      <c r="FH19" s="14"/>
      <c r="FI19" s="14"/>
      <c r="FJ19" s="14"/>
      <c r="FK19" s="14"/>
      <c r="FL19" s="14"/>
      <c r="FM19" s="14"/>
      <c r="FN19" s="14"/>
      <c r="FO19" s="14"/>
      <c r="FP19" s="14"/>
      <c r="FQ19" s="14"/>
      <c r="FR19" s="14"/>
      <c r="FS19" s="14"/>
      <c r="FT19" s="14"/>
      <c r="FU19" s="14"/>
      <c r="FV19" s="14"/>
      <c r="FW19" s="14"/>
      <c r="FX19" s="14"/>
      <c r="FY19" s="14"/>
      <c r="FZ19" s="14"/>
      <c r="GA19" s="14"/>
      <c r="GB19" s="14"/>
      <c r="GC19" s="14"/>
      <c r="GD19" s="14"/>
      <c r="GE19" s="14"/>
      <c r="GF19" s="14"/>
      <c r="GG19" s="14"/>
      <c r="GH19" s="14"/>
      <c r="GI19" s="14"/>
      <c r="GJ19" s="14"/>
      <c r="GK19" s="14"/>
      <c r="GL19" s="14"/>
      <c r="GM19" s="14"/>
      <c r="GN19" s="14"/>
      <c r="GO19" s="14"/>
      <c r="GP19" s="14"/>
      <c r="GQ19" s="14"/>
      <c r="GR19" s="14"/>
      <c r="GS19" s="14"/>
      <c r="GT19" s="14"/>
      <c r="GU19" s="14"/>
      <c r="GV19" s="14"/>
      <c r="GW19" s="14"/>
      <c r="GX19" s="14"/>
      <c r="GY19" s="14"/>
      <c r="GZ19" s="14"/>
      <c r="HA19" s="14"/>
      <c r="HB19" s="14"/>
      <c r="HC19" s="14"/>
      <c r="HD19" s="14"/>
      <c r="HE19" s="14"/>
      <c r="HF19" s="14"/>
      <c r="HG19" s="14"/>
      <c r="HH19" s="14"/>
      <c r="HI19" s="14"/>
      <c r="HJ19" s="14"/>
      <c r="HK19" s="14"/>
      <c r="HL19" s="14"/>
      <c r="HM19" s="14"/>
      <c r="HN19" s="14"/>
      <c r="HO19" s="14"/>
      <c r="HP19" s="14"/>
      <c r="HQ19" s="14"/>
      <c r="HR19" s="14"/>
      <c r="HS19" s="14"/>
      <c r="HT19" s="14"/>
      <c r="HU19" s="14"/>
      <c r="HV19" s="14"/>
      <c r="HW19" s="14"/>
      <c r="HX19" s="14"/>
      <c r="HY19" s="14"/>
      <c r="HZ19" s="14"/>
      <c r="IA19" s="14"/>
      <c r="IB19" s="14"/>
      <c r="IC19" s="14"/>
      <c r="ID19" s="14"/>
      <c r="IE19" s="14"/>
      <c r="IF19" s="14"/>
      <c r="IG19" s="14"/>
      <c r="IH19" s="14"/>
      <c r="II19" s="14"/>
      <c r="IJ19" s="14"/>
      <c r="IK19" s="14"/>
      <c r="IL19" s="14"/>
      <c r="IM19" s="14"/>
      <c r="IN19" s="14"/>
      <c r="IO19" s="14"/>
      <c r="IP19" s="14"/>
      <c r="IQ19" s="14"/>
      <c r="IR19" s="14"/>
      <c r="IS19" s="14"/>
      <c r="IT19" s="14"/>
      <c r="IU19" s="14"/>
      <c r="IV19" s="14"/>
      <c r="IW19" s="14"/>
      <c r="IX19" s="14"/>
      <c r="IY19" s="14"/>
      <c r="IZ19" s="14"/>
      <c r="JA19" s="14"/>
      <c r="JB19" s="14"/>
      <c r="JC19" s="14"/>
      <c r="JD19" s="14"/>
      <c r="JE19" s="14"/>
      <c r="JF19" s="14"/>
      <c r="JG19" s="14"/>
      <c r="JH19" s="14"/>
      <c r="JI19" s="14"/>
      <c r="JJ19" s="14"/>
      <c r="JK19" s="14"/>
      <c r="JL19" s="14"/>
      <c r="JM19" s="14"/>
      <c r="JN19" s="14"/>
      <c r="JO19" s="14"/>
      <c r="JP19" s="14"/>
      <c r="JQ19" s="14"/>
      <c r="JR19" s="14"/>
      <c r="JS19" s="14"/>
      <c r="JT19" s="14"/>
      <c r="JU19" s="14"/>
      <c r="JV19" s="14"/>
      <c r="JW19" s="14"/>
      <c r="JX19" s="14"/>
      <c r="JY19" s="14"/>
      <c r="JZ19" s="14"/>
      <c r="KA19" s="14"/>
      <c r="KB19" s="14"/>
      <c r="KC19" s="14"/>
      <c r="KD19" s="14"/>
      <c r="KE19" s="14"/>
      <c r="KF19" s="14"/>
      <c r="KG19" s="14"/>
      <c r="KH19" s="14"/>
      <c r="KI19" s="14"/>
      <c r="KJ19" s="14"/>
      <c r="KK19" s="14"/>
      <c r="KL19" s="14"/>
      <c r="KM19" s="14"/>
      <c r="KN19" s="14"/>
      <c r="KO19" s="14"/>
      <c r="KP19" s="14"/>
      <c r="KQ19" s="14"/>
      <c r="KR19" s="14"/>
      <c r="KS19" s="14"/>
      <c r="KT19" s="14"/>
      <c r="KU19" s="14"/>
      <c r="KV19" s="14"/>
      <c r="KW19" s="14"/>
      <c r="KX19" s="14"/>
      <c r="KY19" s="14"/>
      <c r="KZ19" s="14"/>
      <c r="LA19" s="14"/>
      <c r="LB19" s="14"/>
      <c r="LC19" s="14"/>
      <c r="LD19" s="14"/>
      <c r="LE19" s="14"/>
      <c r="LF19" s="14"/>
      <c r="LG19" s="14"/>
      <c r="LH19" s="14"/>
      <c r="LI19" s="14"/>
      <c r="LJ19" s="14"/>
      <c r="LK19" s="14"/>
      <c r="LL19" s="14"/>
      <c r="LM19" s="14"/>
      <c r="LN19" s="14"/>
      <c r="LO19" s="14"/>
      <c r="LP19" s="14"/>
      <c r="LQ19" s="14"/>
      <c r="LR19" s="14"/>
      <c r="LS19" s="14"/>
      <c r="LT19" s="14"/>
      <c r="LU19" s="14"/>
      <c r="LV19" s="14"/>
      <c r="LW19" s="14"/>
      <c r="LX19" s="14"/>
      <c r="LY19" s="14"/>
      <c r="LZ19" s="14"/>
      <c r="MA19" s="14"/>
      <c r="MB19" s="14"/>
      <c r="MC19" s="14"/>
      <c r="MD19" s="14"/>
      <c r="ME19" s="14"/>
      <c r="MF19" s="14"/>
      <c r="MG19" s="14"/>
      <c r="MH19" s="14"/>
      <c r="MI19" s="14"/>
      <c r="MJ19" s="14"/>
      <c r="MK19" s="14"/>
      <c r="ML19" s="14"/>
      <c r="MM19" s="14"/>
      <c r="MN19" s="14"/>
      <c r="MO19" s="14"/>
      <c r="MP19" s="14"/>
      <c r="MQ19" s="14"/>
      <c r="MR19" s="14"/>
      <c r="MS19" s="14"/>
      <c r="MT19" s="14"/>
      <c r="MU19" s="14"/>
      <c r="MV19" s="14"/>
      <c r="MW19" s="14"/>
      <c r="MX19" s="14"/>
      <c r="MY19" s="14"/>
      <c r="MZ19" s="14"/>
      <c r="NA19" s="14"/>
      <c r="NB19" s="14"/>
      <c r="NC19" s="14"/>
      <c r="ND19" s="14"/>
      <c r="NE19" s="14"/>
      <c r="NF19" s="14"/>
      <c r="NG19" s="14"/>
      <c r="NH19" s="14"/>
      <c r="NI19" s="14"/>
      <c r="NJ19" s="14"/>
      <c r="NK19" s="14"/>
      <c r="NL19" s="14"/>
      <c r="NM19" s="14"/>
      <c r="NN19" s="14"/>
      <c r="NO19" s="14"/>
      <c r="NP19" s="14"/>
      <c r="NQ19" s="14"/>
      <c r="NR19" s="14"/>
      <c r="NS19" s="14"/>
      <c r="NT19" s="14"/>
      <c r="NU19" s="14"/>
      <c r="NV19" s="14"/>
      <c r="NW19" s="14"/>
      <c r="NX19" s="14"/>
      <c r="NY19" s="14"/>
      <c r="NZ19" s="14"/>
      <c r="OA19" s="14"/>
      <c r="OB19" s="14"/>
      <c r="OC19" s="14"/>
      <c r="OD19" s="14"/>
      <c r="OE19" s="14"/>
      <c r="OF19" s="14"/>
      <c r="OG19" s="14"/>
      <c r="OH19" s="14"/>
      <c r="OI19" s="14"/>
      <c r="OJ19" s="14"/>
      <c r="OK19" s="14"/>
      <c r="OL19" s="14"/>
      <c r="OM19" s="14"/>
      <c r="ON19" s="14"/>
      <c r="OO19" s="14"/>
      <c r="OP19" s="14"/>
      <c r="OQ19" s="14"/>
      <c r="OR19" s="14"/>
      <c r="OS19" s="14"/>
      <c r="OT19" s="14"/>
      <c r="OU19" s="14"/>
      <c r="OV19" s="14"/>
      <c r="OW19" s="14"/>
      <c r="OX19" s="14"/>
    </row>
    <row r="20" spans="1:414" ht="53.1" customHeight="1" thickBot="1">
      <c r="A20" s="87" t="s">
        <v>174</v>
      </c>
      <c r="B20" s="68" t="s">
        <v>175</v>
      </c>
      <c r="C20" s="69" t="s">
        <v>176</v>
      </c>
      <c r="D20" s="70" t="s">
        <v>144</v>
      </c>
      <c r="E20" s="77">
        <v>15.5</v>
      </c>
      <c r="F20" s="77">
        <v>13</v>
      </c>
      <c r="G20" s="77">
        <v>8</v>
      </c>
      <c r="H20" s="77">
        <v>14.5</v>
      </c>
      <c r="I20" s="77">
        <v>4.5</v>
      </c>
      <c r="J20" s="93">
        <v>11.5</v>
      </c>
      <c r="K20" s="77">
        <v>14.5</v>
      </c>
      <c r="L20" s="76">
        <v>81.5</v>
      </c>
      <c r="M20" s="75">
        <v>107.5</v>
      </c>
      <c r="N20" s="33">
        <v>279984</v>
      </c>
      <c r="O20" s="34">
        <v>294720</v>
      </c>
      <c r="P20" s="19">
        <f t="shared" si="0"/>
        <v>14736</v>
      </c>
      <c r="Q20" s="52">
        <f t="shared" si="1"/>
        <v>0.05</v>
      </c>
    </row>
    <row r="21" spans="1:414" ht="53.1" customHeight="1">
      <c r="A21" s="20" t="s">
        <v>50</v>
      </c>
      <c r="B21" s="59" t="s">
        <v>51</v>
      </c>
      <c r="C21" s="57" t="s">
        <v>52</v>
      </c>
      <c r="D21" s="58" t="s">
        <v>53</v>
      </c>
      <c r="E21" s="63">
        <v>14</v>
      </c>
      <c r="F21" s="63">
        <v>16.5</v>
      </c>
      <c r="G21" s="63">
        <v>7.5</v>
      </c>
      <c r="H21" s="63">
        <v>12</v>
      </c>
      <c r="I21" s="63">
        <v>4.5</v>
      </c>
      <c r="J21" s="92">
        <v>15</v>
      </c>
      <c r="K21" s="63">
        <v>15</v>
      </c>
      <c r="L21" s="73">
        <v>84.5</v>
      </c>
      <c r="M21" s="71">
        <v>105.5</v>
      </c>
      <c r="N21" s="134">
        <v>933280</v>
      </c>
      <c r="O21" s="135">
        <v>982400</v>
      </c>
      <c r="P21" s="136">
        <f t="shared" si="0"/>
        <v>49120</v>
      </c>
      <c r="Q21" s="52">
        <f t="shared" si="1"/>
        <v>0.05</v>
      </c>
    </row>
    <row r="22" spans="1:414" ht="67.5" customHeight="1" thickBot="1">
      <c r="A22" s="151" t="s">
        <v>163</v>
      </c>
      <c r="B22" s="128" t="s">
        <v>164</v>
      </c>
      <c r="C22" s="129" t="s">
        <v>165</v>
      </c>
      <c r="D22" s="152" t="s">
        <v>166</v>
      </c>
      <c r="E22" s="130">
        <v>14.5</v>
      </c>
      <c r="F22" s="130">
        <v>14.5</v>
      </c>
      <c r="G22" s="130">
        <v>9</v>
      </c>
      <c r="H22" s="130">
        <v>13.5</v>
      </c>
      <c r="I22" s="130">
        <v>3.5</v>
      </c>
      <c r="J22" s="131">
        <v>13.5</v>
      </c>
      <c r="K22" s="130">
        <v>13</v>
      </c>
      <c r="L22" s="132">
        <v>81.5</v>
      </c>
      <c r="M22" s="133">
        <v>105.5</v>
      </c>
      <c r="N22" s="31">
        <v>1048914</v>
      </c>
      <c r="O22" s="32">
        <v>1104120</v>
      </c>
      <c r="P22" s="12">
        <f t="shared" si="0"/>
        <v>55206</v>
      </c>
      <c r="Q22" s="52">
        <f t="shared" si="1"/>
        <v>0.05</v>
      </c>
    </row>
    <row r="23" spans="1:414" s="17" customFormat="1" ht="53.1" customHeight="1" thickBot="1">
      <c r="A23" s="20" t="s">
        <v>134</v>
      </c>
      <c r="B23" s="59" t="s">
        <v>135</v>
      </c>
      <c r="C23" s="65" t="s">
        <v>136</v>
      </c>
      <c r="D23" s="66" t="s">
        <v>106</v>
      </c>
      <c r="E23" s="63">
        <v>14</v>
      </c>
      <c r="F23" s="63">
        <v>15</v>
      </c>
      <c r="G23" s="63">
        <v>9.5</v>
      </c>
      <c r="H23" s="63">
        <v>12</v>
      </c>
      <c r="I23" s="63">
        <v>3.5</v>
      </c>
      <c r="J23" s="92">
        <v>14</v>
      </c>
      <c r="K23" s="63">
        <v>14.5</v>
      </c>
      <c r="L23" s="73">
        <v>82.5</v>
      </c>
      <c r="M23" s="71">
        <v>103.5</v>
      </c>
      <c r="N23" s="40">
        <v>933200</v>
      </c>
      <c r="O23" s="41">
        <v>982400</v>
      </c>
      <c r="P23" s="11">
        <f t="shared" si="0"/>
        <v>49200</v>
      </c>
      <c r="Q23" s="53">
        <f t="shared" si="1"/>
        <v>5.0081433224755702E-2</v>
      </c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</row>
    <row r="24" spans="1:414" ht="53.1" customHeight="1" thickBot="1">
      <c r="A24" s="140" t="s">
        <v>153</v>
      </c>
      <c r="B24" s="112" t="s">
        <v>154</v>
      </c>
      <c r="C24" s="117" t="s">
        <v>155</v>
      </c>
      <c r="D24" s="122" t="s">
        <v>99</v>
      </c>
      <c r="E24" s="104">
        <v>15</v>
      </c>
      <c r="F24" s="104">
        <v>15</v>
      </c>
      <c r="G24" s="104">
        <v>8.5</v>
      </c>
      <c r="H24" s="104">
        <v>12</v>
      </c>
      <c r="I24" s="104">
        <v>5</v>
      </c>
      <c r="J24" s="105">
        <v>11.5</v>
      </c>
      <c r="K24" s="104">
        <v>15</v>
      </c>
      <c r="L24" s="106">
        <v>82</v>
      </c>
      <c r="M24" s="107">
        <v>103</v>
      </c>
      <c r="N24" s="118">
        <v>839952</v>
      </c>
      <c r="O24" s="118">
        <v>884160</v>
      </c>
      <c r="P24" s="110">
        <f t="shared" si="0"/>
        <v>44208</v>
      </c>
      <c r="Q24" s="52">
        <f t="shared" si="1"/>
        <v>0.05</v>
      </c>
    </row>
    <row r="25" spans="1:414" ht="53.1" customHeight="1">
      <c r="A25" s="154" t="s">
        <v>160</v>
      </c>
      <c r="B25" s="144" t="s">
        <v>161</v>
      </c>
      <c r="C25" s="155" t="s">
        <v>162</v>
      </c>
      <c r="D25" s="156" t="s">
        <v>152</v>
      </c>
      <c r="E25" s="147">
        <v>13</v>
      </c>
      <c r="F25" s="147">
        <v>15.5</v>
      </c>
      <c r="G25" s="147">
        <v>7</v>
      </c>
      <c r="H25" s="147">
        <v>14.5</v>
      </c>
      <c r="I25" s="147">
        <v>4</v>
      </c>
      <c r="J25" s="148">
        <v>13</v>
      </c>
      <c r="K25" s="147">
        <v>13.5</v>
      </c>
      <c r="L25" s="149">
        <v>80.5</v>
      </c>
      <c r="M25" s="150">
        <v>101.5</v>
      </c>
      <c r="N25" s="30">
        <v>1166600</v>
      </c>
      <c r="O25" s="30">
        <v>1228000</v>
      </c>
      <c r="P25" s="11">
        <f t="shared" si="0"/>
        <v>61400</v>
      </c>
      <c r="Q25" s="52">
        <f t="shared" si="1"/>
        <v>0.05</v>
      </c>
    </row>
    <row r="26" spans="1:414" ht="54.75" customHeight="1" thickBot="1">
      <c r="A26" s="153" t="s">
        <v>100</v>
      </c>
      <c r="B26" s="68" t="s">
        <v>101</v>
      </c>
      <c r="C26" s="99" t="s">
        <v>102</v>
      </c>
      <c r="D26" s="100" t="s">
        <v>65</v>
      </c>
      <c r="E26" s="77">
        <v>14.5</v>
      </c>
      <c r="F26" s="77">
        <v>16</v>
      </c>
      <c r="G26" s="77">
        <v>6.5</v>
      </c>
      <c r="H26" s="77">
        <v>14</v>
      </c>
      <c r="I26" s="77">
        <v>4.5</v>
      </c>
      <c r="J26" s="93">
        <v>10</v>
      </c>
      <c r="K26" s="77">
        <v>15</v>
      </c>
      <c r="L26" s="76">
        <v>80.5</v>
      </c>
      <c r="M26" s="75">
        <v>101.5</v>
      </c>
      <c r="N26" s="33">
        <v>1049940</v>
      </c>
      <c r="O26" s="34">
        <v>1105200</v>
      </c>
      <c r="P26" s="19">
        <f t="shared" si="0"/>
        <v>55260</v>
      </c>
      <c r="Q26" s="52">
        <f t="shared" si="1"/>
        <v>0.05</v>
      </c>
    </row>
    <row r="27" spans="1:414" ht="53.1" hidden="1" customHeight="1" thickBot="1">
      <c r="A27" s="21"/>
      <c r="B27" s="79"/>
      <c r="C27" s="62"/>
      <c r="D27" s="79"/>
      <c r="E27" s="64"/>
      <c r="F27" s="64"/>
      <c r="G27" s="64"/>
      <c r="H27" s="64"/>
      <c r="I27" s="64"/>
      <c r="J27" s="94"/>
      <c r="K27" s="64"/>
      <c r="L27" s="74"/>
      <c r="M27" s="72"/>
      <c r="N27" s="37"/>
      <c r="O27" s="38"/>
      <c r="P27" s="42"/>
      <c r="Q27" s="52"/>
    </row>
    <row r="28" spans="1:414" ht="53.1" customHeight="1">
      <c r="A28" s="143" t="s">
        <v>66</v>
      </c>
      <c r="B28" s="157" t="s">
        <v>67</v>
      </c>
      <c r="C28" s="145" t="s">
        <v>68</v>
      </c>
      <c r="D28" s="146" t="s">
        <v>69</v>
      </c>
      <c r="E28" s="147">
        <v>12</v>
      </c>
      <c r="F28" s="147">
        <v>16.5</v>
      </c>
      <c r="G28" s="147">
        <v>9</v>
      </c>
      <c r="H28" s="147">
        <v>11</v>
      </c>
      <c r="I28" s="147">
        <v>4.5</v>
      </c>
      <c r="J28" s="148">
        <v>13.5</v>
      </c>
      <c r="K28" s="147">
        <v>15</v>
      </c>
      <c r="L28" s="149">
        <v>81.5</v>
      </c>
      <c r="M28" s="150">
        <v>100.5</v>
      </c>
      <c r="N28" s="29">
        <v>856339.5</v>
      </c>
      <c r="O28" s="35">
        <v>901410</v>
      </c>
      <c r="P28" s="11">
        <f t="shared" ref="P28:P48" si="2">O28-N28</f>
        <v>45070.5</v>
      </c>
      <c r="Q28" s="52">
        <f t="shared" ref="Q28:Q48" si="3">P28/O28</f>
        <v>0.05</v>
      </c>
    </row>
    <row r="29" spans="1:414" ht="53.1" customHeight="1">
      <c r="A29" s="158" t="s">
        <v>38</v>
      </c>
      <c r="B29" s="159" t="s">
        <v>39</v>
      </c>
      <c r="C29" s="160" t="s">
        <v>40</v>
      </c>
      <c r="D29" s="161" t="s">
        <v>41</v>
      </c>
      <c r="E29" s="162">
        <v>19.5</v>
      </c>
      <c r="F29" s="162">
        <v>16</v>
      </c>
      <c r="G29" s="162">
        <v>10</v>
      </c>
      <c r="H29" s="162">
        <v>10</v>
      </c>
      <c r="I29" s="162">
        <v>5</v>
      </c>
      <c r="J29" s="176">
        <v>10</v>
      </c>
      <c r="K29" s="162">
        <v>11</v>
      </c>
      <c r="L29" s="164">
        <v>81.5</v>
      </c>
      <c r="M29" s="165">
        <v>100.5</v>
      </c>
      <c r="N29" s="166">
        <v>699960</v>
      </c>
      <c r="O29" s="167">
        <v>736800</v>
      </c>
      <c r="P29" s="168">
        <f t="shared" si="2"/>
        <v>36840</v>
      </c>
      <c r="Q29" s="52">
        <f t="shared" si="3"/>
        <v>0.05</v>
      </c>
    </row>
    <row r="30" spans="1:414" ht="53.1" customHeight="1" thickBot="1">
      <c r="A30" s="153" t="s">
        <v>96</v>
      </c>
      <c r="B30" s="68" t="s">
        <v>97</v>
      </c>
      <c r="C30" s="99" t="s">
        <v>98</v>
      </c>
      <c r="D30" s="100" t="s">
        <v>99</v>
      </c>
      <c r="E30" s="77">
        <v>15.5</v>
      </c>
      <c r="F30" s="77">
        <v>16</v>
      </c>
      <c r="G30" s="77">
        <v>7</v>
      </c>
      <c r="H30" s="77">
        <v>13</v>
      </c>
      <c r="I30" s="77">
        <v>5</v>
      </c>
      <c r="J30" s="177">
        <v>12</v>
      </c>
      <c r="K30" s="77">
        <v>15</v>
      </c>
      <c r="L30" s="76">
        <v>83.5</v>
      </c>
      <c r="M30" s="75">
        <v>100.5</v>
      </c>
      <c r="N30" s="124">
        <v>745256</v>
      </c>
      <c r="O30" s="169">
        <v>784480</v>
      </c>
      <c r="P30" s="126">
        <f t="shared" si="2"/>
        <v>39224</v>
      </c>
      <c r="Q30" s="52">
        <f t="shared" si="3"/>
        <v>0.05</v>
      </c>
    </row>
    <row r="31" spans="1:414" ht="53.1" customHeight="1">
      <c r="A31" s="143" t="s">
        <v>111</v>
      </c>
      <c r="B31" s="144" t="s">
        <v>112</v>
      </c>
      <c r="C31" s="155" t="s">
        <v>113</v>
      </c>
      <c r="D31" s="156" t="s">
        <v>114</v>
      </c>
      <c r="E31" s="147">
        <v>15.5</v>
      </c>
      <c r="F31" s="147">
        <v>14.5</v>
      </c>
      <c r="G31" s="147">
        <v>8</v>
      </c>
      <c r="H31" s="147">
        <v>11</v>
      </c>
      <c r="I31" s="147">
        <v>5</v>
      </c>
      <c r="J31" s="148">
        <v>15</v>
      </c>
      <c r="K31" s="147">
        <v>15</v>
      </c>
      <c r="L31" s="149">
        <v>84</v>
      </c>
      <c r="M31" s="150">
        <v>100</v>
      </c>
      <c r="N31" s="29">
        <v>186656</v>
      </c>
      <c r="O31" s="30">
        <v>196480</v>
      </c>
      <c r="P31" s="11">
        <f t="shared" si="2"/>
        <v>9824</v>
      </c>
      <c r="Q31" s="52">
        <f t="shared" si="3"/>
        <v>0.05</v>
      </c>
    </row>
    <row r="32" spans="1:414" ht="53.1" customHeight="1" thickBot="1">
      <c r="A32" s="170" t="s">
        <v>35</v>
      </c>
      <c r="B32" s="60" t="s">
        <v>36</v>
      </c>
      <c r="C32" s="141" t="s">
        <v>37</v>
      </c>
      <c r="D32" s="171" t="s">
        <v>26</v>
      </c>
      <c r="E32" s="64">
        <v>14</v>
      </c>
      <c r="F32" s="64">
        <v>15.5</v>
      </c>
      <c r="G32" s="64">
        <v>6</v>
      </c>
      <c r="H32" s="64">
        <v>15</v>
      </c>
      <c r="I32" s="64">
        <v>5</v>
      </c>
      <c r="J32" s="94">
        <v>11</v>
      </c>
      <c r="K32" s="64">
        <v>12.5</v>
      </c>
      <c r="L32" s="74">
        <v>79</v>
      </c>
      <c r="M32" s="72">
        <v>100</v>
      </c>
      <c r="N32" s="37">
        <v>1166600</v>
      </c>
      <c r="O32" s="38">
        <v>1228000</v>
      </c>
      <c r="P32" s="42">
        <f t="shared" si="2"/>
        <v>61400</v>
      </c>
      <c r="Q32" s="52">
        <f t="shared" si="3"/>
        <v>0.05</v>
      </c>
    </row>
    <row r="33" spans="1:414" ht="53.1" customHeight="1">
      <c r="A33" s="143" t="s">
        <v>103</v>
      </c>
      <c r="B33" s="144" t="s">
        <v>104</v>
      </c>
      <c r="C33" s="145" t="s">
        <v>105</v>
      </c>
      <c r="D33" s="146" t="s">
        <v>106</v>
      </c>
      <c r="E33" s="147">
        <v>14.5</v>
      </c>
      <c r="F33" s="147">
        <v>15</v>
      </c>
      <c r="G33" s="147">
        <v>9</v>
      </c>
      <c r="H33" s="147">
        <v>10.5</v>
      </c>
      <c r="I33" s="147">
        <v>4</v>
      </c>
      <c r="J33" s="148">
        <v>13</v>
      </c>
      <c r="K33" s="147">
        <v>14.5</v>
      </c>
      <c r="L33" s="149">
        <v>80.5</v>
      </c>
      <c r="M33" s="150">
        <v>99.5</v>
      </c>
      <c r="N33" s="29">
        <v>780767</v>
      </c>
      <c r="O33" s="35">
        <v>821860</v>
      </c>
      <c r="P33" s="11">
        <f t="shared" si="2"/>
        <v>41093</v>
      </c>
      <c r="Q33" s="52">
        <f t="shared" si="3"/>
        <v>0.05</v>
      </c>
    </row>
    <row r="34" spans="1:414" ht="53.1" customHeight="1" thickBot="1">
      <c r="A34" s="153" t="s">
        <v>149</v>
      </c>
      <c r="B34" s="68" t="s">
        <v>150</v>
      </c>
      <c r="C34" s="69" t="s">
        <v>151</v>
      </c>
      <c r="D34" s="70" t="s">
        <v>152</v>
      </c>
      <c r="E34" s="77">
        <v>12.5</v>
      </c>
      <c r="F34" s="77">
        <v>16.5</v>
      </c>
      <c r="G34" s="77">
        <v>7</v>
      </c>
      <c r="H34" s="77">
        <v>14.5</v>
      </c>
      <c r="I34" s="77">
        <v>4</v>
      </c>
      <c r="J34" s="93">
        <v>12.5</v>
      </c>
      <c r="K34" s="77">
        <v>13.5</v>
      </c>
      <c r="L34" s="76">
        <v>80.5</v>
      </c>
      <c r="M34" s="75">
        <v>99.5</v>
      </c>
      <c r="N34" s="33">
        <v>933280</v>
      </c>
      <c r="O34" s="34">
        <v>982400</v>
      </c>
      <c r="P34" s="19">
        <f t="shared" si="2"/>
        <v>49120</v>
      </c>
      <c r="Q34" s="52">
        <f t="shared" si="3"/>
        <v>0.05</v>
      </c>
    </row>
    <row r="35" spans="1:414" ht="53.1" customHeight="1" thickBot="1">
      <c r="A35" s="140" t="s">
        <v>107</v>
      </c>
      <c r="B35" s="112" t="s">
        <v>108</v>
      </c>
      <c r="C35" s="113" t="s">
        <v>109</v>
      </c>
      <c r="D35" s="114" t="s">
        <v>110</v>
      </c>
      <c r="E35" s="104">
        <v>14</v>
      </c>
      <c r="F35" s="104">
        <v>16</v>
      </c>
      <c r="G35" s="104">
        <v>8</v>
      </c>
      <c r="H35" s="104">
        <v>10.5</v>
      </c>
      <c r="I35" s="104">
        <v>4.5</v>
      </c>
      <c r="J35" s="105">
        <v>15</v>
      </c>
      <c r="K35" s="104">
        <v>15</v>
      </c>
      <c r="L35" s="106">
        <v>83</v>
      </c>
      <c r="M35" s="107">
        <v>99</v>
      </c>
      <c r="N35" s="118">
        <v>186656</v>
      </c>
      <c r="O35" s="109">
        <v>196480</v>
      </c>
      <c r="P35" s="110">
        <f t="shared" si="2"/>
        <v>9824</v>
      </c>
      <c r="Q35" s="52">
        <f t="shared" si="3"/>
        <v>0.05</v>
      </c>
    </row>
    <row r="36" spans="1:414" ht="53.1" customHeight="1">
      <c r="A36" s="154" t="s">
        <v>167</v>
      </c>
      <c r="B36" s="144" t="s">
        <v>168</v>
      </c>
      <c r="C36" s="155" t="s">
        <v>169</v>
      </c>
      <c r="D36" s="156" t="s">
        <v>170</v>
      </c>
      <c r="E36" s="147">
        <v>14.5</v>
      </c>
      <c r="F36" s="147">
        <v>14.5</v>
      </c>
      <c r="G36" s="147">
        <v>9</v>
      </c>
      <c r="H36" s="147">
        <v>15</v>
      </c>
      <c r="I36" s="147">
        <v>4.5</v>
      </c>
      <c r="J36" s="148">
        <v>13.5</v>
      </c>
      <c r="K36" s="147">
        <v>13.5</v>
      </c>
      <c r="L36" s="149">
        <v>84.5</v>
      </c>
      <c r="M36" s="150">
        <v>98.5</v>
      </c>
      <c r="N36" s="29">
        <v>466640</v>
      </c>
      <c r="O36" s="30">
        <v>491200</v>
      </c>
      <c r="P36" s="11">
        <f t="shared" si="2"/>
        <v>24560</v>
      </c>
      <c r="Q36" s="52">
        <f t="shared" si="3"/>
        <v>0.05</v>
      </c>
    </row>
    <row r="37" spans="1:414" ht="53.1" customHeight="1">
      <c r="A37" s="158" t="s">
        <v>23</v>
      </c>
      <c r="B37" s="172" t="s">
        <v>24</v>
      </c>
      <c r="C37" s="160" t="s">
        <v>25</v>
      </c>
      <c r="D37" s="161" t="s">
        <v>26</v>
      </c>
      <c r="E37" s="162">
        <v>15.5</v>
      </c>
      <c r="F37" s="162">
        <v>15</v>
      </c>
      <c r="G37" s="162">
        <v>7</v>
      </c>
      <c r="H37" s="162">
        <v>13</v>
      </c>
      <c r="I37" s="162">
        <v>5</v>
      </c>
      <c r="J37" s="163">
        <v>11.5</v>
      </c>
      <c r="K37" s="162">
        <v>12.5</v>
      </c>
      <c r="L37" s="164">
        <v>79.5</v>
      </c>
      <c r="M37" s="165">
        <v>98.5</v>
      </c>
      <c r="N37" s="166">
        <v>689700</v>
      </c>
      <c r="O37" s="167">
        <v>726000</v>
      </c>
      <c r="P37" s="168">
        <f t="shared" si="2"/>
        <v>36300</v>
      </c>
      <c r="Q37" s="52">
        <f t="shared" si="3"/>
        <v>0.05</v>
      </c>
    </row>
    <row r="38" spans="1:414" ht="53.1" customHeight="1" thickBot="1">
      <c r="A38" s="21" t="s">
        <v>115</v>
      </c>
      <c r="B38" s="60" t="s">
        <v>116</v>
      </c>
      <c r="C38" s="141" t="s">
        <v>117</v>
      </c>
      <c r="D38" s="142" t="s">
        <v>99</v>
      </c>
      <c r="E38" s="64">
        <v>15</v>
      </c>
      <c r="F38" s="64">
        <v>16</v>
      </c>
      <c r="G38" s="64">
        <v>7</v>
      </c>
      <c r="H38" s="64">
        <v>14</v>
      </c>
      <c r="I38" s="64">
        <v>5</v>
      </c>
      <c r="J38" s="94">
        <v>9.5</v>
      </c>
      <c r="K38" s="64">
        <v>15</v>
      </c>
      <c r="L38" s="74">
        <v>81.5</v>
      </c>
      <c r="M38" s="72">
        <v>98.5</v>
      </c>
      <c r="N38" s="37">
        <v>763011.5</v>
      </c>
      <c r="O38" s="173">
        <v>803170</v>
      </c>
      <c r="P38" s="42">
        <f t="shared" si="2"/>
        <v>40158.5</v>
      </c>
      <c r="Q38" s="52">
        <f t="shared" si="3"/>
        <v>0.05</v>
      </c>
    </row>
    <row r="39" spans="1:414" ht="53.1" customHeight="1">
      <c r="A39" s="143" t="s">
        <v>70</v>
      </c>
      <c r="B39" s="174" t="s">
        <v>71</v>
      </c>
      <c r="C39" s="175" t="s">
        <v>72</v>
      </c>
      <c r="D39" s="174" t="s">
        <v>73</v>
      </c>
      <c r="E39" s="147">
        <v>12.5</v>
      </c>
      <c r="F39" s="147">
        <v>15</v>
      </c>
      <c r="G39" s="147">
        <v>6.5</v>
      </c>
      <c r="H39" s="147">
        <v>10.5</v>
      </c>
      <c r="I39" s="147">
        <v>4.5</v>
      </c>
      <c r="J39" s="148">
        <v>15</v>
      </c>
      <c r="K39" s="147">
        <v>15</v>
      </c>
      <c r="L39" s="149">
        <v>79</v>
      </c>
      <c r="M39" s="150">
        <v>98</v>
      </c>
      <c r="N39" s="29">
        <v>943407</v>
      </c>
      <c r="O39" s="30">
        <v>993060</v>
      </c>
      <c r="P39" s="11">
        <f t="shared" si="2"/>
        <v>49653</v>
      </c>
      <c r="Q39" s="52">
        <f t="shared" si="3"/>
        <v>0.05</v>
      </c>
    </row>
    <row r="40" spans="1:414" ht="53.1" customHeight="1" thickBot="1">
      <c r="A40" s="153" t="s">
        <v>54</v>
      </c>
      <c r="B40" s="68" t="s">
        <v>55</v>
      </c>
      <c r="C40" s="99" t="s">
        <v>56</v>
      </c>
      <c r="D40" s="100" t="s">
        <v>57</v>
      </c>
      <c r="E40" s="77">
        <v>18.5</v>
      </c>
      <c r="F40" s="77">
        <v>15.5</v>
      </c>
      <c r="G40" s="77">
        <v>9</v>
      </c>
      <c r="H40" s="77">
        <v>14</v>
      </c>
      <c r="I40" s="77">
        <v>5</v>
      </c>
      <c r="J40" s="93">
        <v>12</v>
      </c>
      <c r="K40" s="77">
        <v>13</v>
      </c>
      <c r="L40" s="76">
        <v>87</v>
      </c>
      <c r="M40" s="75">
        <v>98</v>
      </c>
      <c r="N40" s="33">
        <v>764085</v>
      </c>
      <c r="O40" s="34">
        <v>804300</v>
      </c>
      <c r="P40" s="19">
        <f t="shared" si="2"/>
        <v>40215</v>
      </c>
      <c r="Q40" s="52">
        <f t="shared" si="3"/>
        <v>0.05</v>
      </c>
    </row>
    <row r="41" spans="1:414" ht="48" customHeight="1" thickBot="1">
      <c r="A41" s="20" t="s">
        <v>118</v>
      </c>
      <c r="B41" s="59" t="s">
        <v>119</v>
      </c>
      <c r="C41" s="65" t="s">
        <v>120</v>
      </c>
      <c r="D41" s="66" t="s">
        <v>121</v>
      </c>
      <c r="E41" s="63">
        <v>12</v>
      </c>
      <c r="F41" s="63">
        <v>15.5</v>
      </c>
      <c r="G41" s="63">
        <v>8</v>
      </c>
      <c r="H41" s="63">
        <v>11.5</v>
      </c>
      <c r="I41" s="63">
        <v>5</v>
      </c>
      <c r="J41" s="92">
        <v>14.5</v>
      </c>
      <c r="K41" s="63">
        <v>15</v>
      </c>
      <c r="L41" s="73">
        <v>81.5</v>
      </c>
      <c r="M41" s="71">
        <v>97.5</v>
      </c>
      <c r="N41" s="29">
        <v>835920</v>
      </c>
      <c r="O41" s="30">
        <v>880920</v>
      </c>
      <c r="P41" s="11">
        <f t="shared" si="2"/>
        <v>45000</v>
      </c>
      <c r="Q41" s="53">
        <f t="shared" si="3"/>
        <v>5.1082958724969353E-2</v>
      </c>
    </row>
    <row r="42" spans="1:414" ht="53.1" customHeight="1">
      <c r="A42" s="143" t="s">
        <v>85</v>
      </c>
      <c r="B42" s="174" t="s">
        <v>86</v>
      </c>
      <c r="C42" s="175" t="s">
        <v>87</v>
      </c>
      <c r="D42" s="174" t="s">
        <v>88</v>
      </c>
      <c r="E42" s="147">
        <v>12.5</v>
      </c>
      <c r="F42" s="147">
        <v>12.5</v>
      </c>
      <c r="G42" s="147">
        <v>6</v>
      </c>
      <c r="H42" s="147">
        <v>15</v>
      </c>
      <c r="I42" s="147">
        <v>4.5</v>
      </c>
      <c r="J42" s="148">
        <v>15</v>
      </c>
      <c r="K42" s="147">
        <v>14</v>
      </c>
      <c r="L42" s="149">
        <v>79.5</v>
      </c>
      <c r="M42" s="150">
        <v>96.5</v>
      </c>
      <c r="N42" s="29">
        <v>762470</v>
      </c>
      <c r="O42" s="30">
        <v>802600</v>
      </c>
      <c r="P42" s="11">
        <f t="shared" si="2"/>
        <v>40130</v>
      </c>
      <c r="Q42" s="52">
        <f t="shared" si="3"/>
        <v>0.05</v>
      </c>
    </row>
    <row r="43" spans="1:414" ht="53.1" customHeight="1" thickBot="1">
      <c r="A43" s="1" t="s">
        <v>92</v>
      </c>
      <c r="B43" s="80" t="s">
        <v>93</v>
      </c>
      <c r="C43" s="67" t="s">
        <v>94</v>
      </c>
      <c r="D43" s="80" t="s">
        <v>95</v>
      </c>
      <c r="E43" s="77">
        <v>12.5</v>
      </c>
      <c r="F43" s="77">
        <v>16.5</v>
      </c>
      <c r="G43" s="77">
        <v>8</v>
      </c>
      <c r="H43" s="77">
        <v>11</v>
      </c>
      <c r="I43" s="77">
        <v>4.5</v>
      </c>
      <c r="J43" s="93">
        <v>10</v>
      </c>
      <c r="K43" s="77">
        <v>15</v>
      </c>
      <c r="L43" s="76">
        <v>77.5</v>
      </c>
      <c r="M43" s="75">
        <v>96.5</v>
      </c>
      <c r="N43" s="33">
        <v>844502.5</v>
      </c>
      <c r="O43" s="34">
        <v>888950</v>
      </c>
      <c r="P43" s="19">
        <f t="shared" si="2"/>
        <v>44447.5</v>
      </c>
      <c r="Q43" s="52">
        <f t="shared" si="3"/>
        <v>0.05</v>
      </c>
    </row>
    <row r="44" spans="1:414" ht="53.1" customHeight="1" thickBot="1">
      <c r="A44" s="86" t="s">
        <v>89</v>
      </c>
      <c r="B44" s="78" t="s">
        <v>90</v>
      </c>
      <c r="C44" s="61" t="s">
        <v>91</v>
      </c>
      <c r="D44" s="78" t="s">
        <v>88</v>
      </c>
      <c r="E44" s="63">
        <v>12</v>
      </c>
      <c r="F44" s="63">
        <v>12.5</v>
      </c>
      <c r="G44" s="63">
        <v>6</v>
      </c>
      <c r="H44" s="63">
        <v>15</v>
      </c>
      <c r="I44" s="63">
        <v>4.5</v>
      </c>
      <c r="J44" s="92">
        <v>15</v>
      </c>
      <c r="K44" s="63">
        <v>14</v>
      </c>
      <c r="L44" s="73">
        <v>79</v>
      </c>
      <c r="M44" s="71">
        <v>96</v>
      </c>
      <c r="N44" s="29">
        <v>762470</v>
      </c>
      <c r="O44" s="30">
        <v>802600</v>
      </c>
      <c r="P44" s="11">
        <f t="shared" si="2"/>
        <v>40130</v>
      </c>
      <c r="Q44" s="52">
        <f t="shared" si="3"/>
        <v>0.05</v>
      </c>
    </row>
    <row r="45" spans="1:414" ht="53.1" customHeight="1" thickBot="1">
      <c r="A45" s="18" t="s">
        <v>42</v>
      </c>
      <c r="B45" s="59" t="s">
        <v>43</v>
      </c>
      <c r="C45" s="57" t="s">
        <v>44</v>
      </c>
      <c r="D45" s="58" t="s">
        <v>45</v>
      </c>
      <c r="E45" s="63">
        <v>19.5</v>
      </c>
      <c r="F45" s="63">
        <v>15.5</v>
      </c>
      <c r="G45" s="63">
        <v>10</v>
      </c>
      <c r="H45" s="63">
        <v>10</v>
      </c>
      <c r="I45" s="63">
        <v>5</v>
      </c>
      <c r="J45" s="92">
        <v>10</v>
      </c>
      <c r="K45" s="63">
        <v>11</v>
      </c>
      <c r="L45" s="73">
        <v>81</v>
      </c>
      <c r="M45" s="71">
        <v>95</v>
      </c>
      <c r="N45" s="29">
        <v>699960</v>
      </c>
      <c r="O45" s="30">
        <v>736800</v>
      </c>
      <c r="P45" s="11">
        <f t="shared" si="2"/>
        <v>36840</v>
      </c>
      <c r="Q45" s="52">
        <f t="shared" si="3"/>
        <v>0.05</v>
      </c>
    </row>
    <row r="46" spans="1:414" ht="53.1" customHeight="1" thickBot="1">
      <c r="A46" s="86" t="s">
        <v>137</v>
      </c>
      <c r="B46" s="59" t="s">
        <v>138</v>
      </c>
      <c r="C46" s="65" t="s">
        <v>139</v>
      </c>
      <c r="D46" s="66" t="s">
        <v>140</v>
      </c>
      <c r="E46" s="63">
        <v>12.5</v>
      </c>
      <c r="F46" s="63">
        <v>12.5</v>
      </c>
      <c r="G46" s="63">
        <v>9</v>
      </c>
      <c r="H46" s="63">
        <v>12.5</v>
      </c>
      <c r="I46" s="63">
        <v>5</v>
      </c>
      <c r="J46" s="92">
        <v>12</v>
      </c>
      <c r="K46" s="63">
        <v>15</v>
      </c>
      <c r="L46" s="73">
        <v>78.5</v>
      </c>
      <c r="M46" s="71">
        <v>92.5</v>
      </c>
      <c r="N46" s="29">
        <v>933280</v>
      </c>
      <c r="O46" s="30">
        <v>982400</v>
      </c>
      <c r="P46" s="11">
        <f t="shared" si="2"/>
        <v>49120</v>
      </c>
      <c r="Q46" s="52">
        <f t="shared" si="3"/>
        <v>0.05</v>
      </c>
    </row>
    <row r="47" spans="1:414" s="2" customFormat="1" ht="53.1" customHeight="1" thickBot="1">
      <c r="A47" s="18" t="s">
        <v>15</v>
      </c>
      <c r="B47" s="78" t="s">
        <v>16</v>
      </c>
      <c r="C47" s="61" t="s">
        <v>17</v>
      </c>
      <c r="D47" s="78" t="s">
        <v>18</v>
      </c>
      <c r="E47" s="63">
        <v>15.5</v>
      </c>
      <c r="F47" s="63">
        <v>14</v>
      </c>
      <c r="G47" s="63">
        <v>8.5</v>
      </c>
      <c r="H47" s="63">
        <v>11.5</v>
      </c>
      <c r="I47" s="63">
        <v>4</v>
      </c>
      <c r="J47" s="92">
        <v>13.5</v>
      </c>
      <c r="K47" s="63">
        <v>13</v>
      </c>
      <c r="L47" s="73">
        <v>80</v>
      </c>
      <c r="M47" s="71">
        <v>92</v>
      </c>
      <c r="N47" s="29">
        <v>785916</v>
      </c>
      <c r="O47" s="30">
        <v>827280</v>
      </c>
      <c r="P47" s="11">
        <f t="shared" si="2"/>
        <v>41364</v>
      </c>
      <c r="Q47" s="52">
        <f t="shared" si="3"/>
        <v>0.05</v>
      </c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  <c r="IV47" s="4"/>
      <c r="IW47" s="4"/>
      <c r="IX47" s="4"/>
      <c r="IY47" s="4"/>
      <c r="IZ47" s="4"/>
      <c r="JA47" s="4"/>
      <c r="JB47" s="4"/>
      <c r="JC47" s="4"/>
      <c r="JD47" s="4"/>
      <c r="JE47" s="4"/>
      <c r="JF47" s="4"/>
      <c r="JG47" s="4"/>
      <c r="JH47" s="4"/>
      <c r="JI47" s="4"/>
      <c r="JJ47" s="4"/>
      <c r="JK47" s="4"/>
      <c r="JL47" s="4"/>
      <c r="JM47" s="4"/>
      <c r="JN47" s="4"/>
      <c r="JO47" s="4"/>
      <c r="JP47" s="4"/>
      <c r="JQ47" s="4"/>
      <c r="JR47" s="4"/>
      <c r="JS47" s="4"/>
      <c r="JT47" s="4"/>
      <c r="JU47" s="4"/>
      <c r="JV47" s="4"/>
      <c r="JW47" s="4"/>
      <c r="JX47" s="4"/>
      <c r="JY47" s="4"/>
      <c r="JZ47" s="4"/>
      <c r="KA47" s="4"/>
      <c r="KB47" s="4"/>
      <c r="KC47" s="4"/>
      <c r="KD47" s="4"/>
      <c r="KE47" s="4"/>
      <c r="KF47" s="4"/>
      <c r="KG47" s="4"/>
      <c r="KH47" s="4"/>
      <c r="KI47" s="4"/>
      <c r="KJ47" s="4"/>
      <c r="KK47" s="4"/>
      <c r="KL47" s="4"/>
      <c r="KM47" s="4"/>
      <c r="KN47" s="4"/>
      <c r="KO47" s="4"/>
      <c r="KP47" s="4"/>
      <c r="KQ47" s="4"/>
      <c r="KR47" s="4"/>
      <c r="KS47" s="4"/>
      <c r="KT47" s="4"/>
      <c r="KU47" s="4"/>
      <c r="KV47" s="4"/>
      <c r="KW47" s="4"/>
      <c r="KX47" s="4"/>
      <c r="KY47" s="4"/>
      <c r="KZ47" s="4"/>
      <c r="LA47" s="4"/>
      <c r="LB47" s="4"/>
      <c r="LC47" s="4"/>
      <c r="LD47" s="4"/>
      <c r="LE47" s="4"/>
      <c r="LF47" s="4"/>
      <c r="LG47" s="4"/>
      <c r="LH47" s="4"/>
      <c r="LI47" s="4"/>
      <c r="LJ47" s="4"/>
      <c r="LK47" s="4"/>
      <c r="LL47" s="4"/>
      <c r="LM47" s="4"/>
      <c r="LN47" s="4"/>
      <c r="LO47" s="4"/>
      <c r="LP47" s="4"/>
      <c r="LQ47" s="4"/>
      <c r="LR47" s="4"/>
      <c r="LS47" s="4"/>
      <c r="LT47" s="4"/>
      <c r="LU47" s="4"/>
      <c r="LV47" s="4"/>
      <c r="LW47" s="4"/>
      <c r="LX47" s="4"/>
      <c r="LY47" s="4"/>
      <c r="LZ47" s="4"/>
      <c r="MA47" s="4"/>
      <c r="MB47" s="4"/>
      <c r="MC47" s="4"/>
      <c r="MD47" s="4"/>
      <c r="ME47" s="4"/>
      <c r="MF47" s="4"/>
      <c r="MG47" s="4"/>
      <c r="MH47" s="4"/>
      <c r="MI47" s="4"/>
      <c r="MJ47" s="4"/>
      <c r="MK47" s="4"/>
      <c r="ML47" s="4"/>
      <c r="MM47" s="4"/>
      <c r="MN47" s="4"/>
      <c r="MO47" s="4"/>
      <c r="MP47" s="4"/>
      <c r="MQ47" s="4"/>
      <c r="MR47" s="4"/>
      <c r="MS47" s="4"/>
      <c r="MT47" s="4"/>
      <c r="MU47" s="4"/>
      <c r="MV47" s="4"/>
      <c r="MW47" s="4"/>
      <c r="MX47" s="4"/>
      <c r="MY47" s="4"/>
      <c r="MZ47" s="4"/>
      <c r="NA47" s="4"/>
      <c r="NB47" s="4"/>
      <c r="NC47" s="4"/>
      <c r="ND47" s="4"/>
      <c r="NE47" s="4"/>
      <c r="NF47" s="4"/>
      <c r="NG47" s="4"/>
      <c r="NH47" s="4"/>
      <c r="NI47" s="4"/>
      <c r="NJ47" s="4"/>
      <c r="NK47" s="4"/>
      <c r="NL47" s="4"/>
      <c r="NM47" s="4"/>
      <c r="NN47" s="4"/>
      <c r="NO47" s="4"/>
      <c r="NP47" s="4"/>
      <c r="NQ47" s="4"/>
      <c r="NR47" s="4"/>
      <c r="NS47" s="4"/>
      <c r="NT47" s="4"/>
      <c r="NU47" s="4"/>
      <c r="NV47" s="4"/>
      <c r="NW47" s="4"/>
      <c r="NX47" s="4"/>
      <c r="NY47" s="4"/>
      <c r="NZ47" s="4"/>
      <c r="OA47" s="4"/>
      <c r="OB47" s="4"/>
      <c r="OC47" s="4"/>
      <c r="OD47" s="4"/>
      <c r="OE47" s="4"/>
      <c r="OF47" s="4"/>
      <c r="OG47" s="4"/>
      <c r="OH47" s="4"/>
      <c r="OI47" s="4"/>
      <c r="OJ47" s="4"/>
      <c r="OK47" s="4"/>
      <c r="OL47" s="4"/>
      <c r="OM47" s="4"/>
      <c r="ON47" s="4"/>
      <c r="OO47" s="4"/>
      <c r="OP47" s="4"/>
      <c r="OQ47" s="4"/>
      <c r="OR47" s="4"/>
      <c r="OS47" s="4"/>
      <c r="OT47" s="4"/>
      <c r="OU47" s="4"/>
      <c r="OV47" s="4"/>
      <c r="OW47" s="4"/>
      <c r="OX47" s="4"/>
    </row>
    <row r="48" spans="1:414" s="2" customFormat="1" ht="53.1" customHeight="1" thickBot="1">
      <c r="A48" s="111" t="s">
        <v>145</v>
      </c>
      <c r="B48" s="112" t="s">
        <v>146</v>
      </c>
      <c r="C48" s="117" t="s">
        <v>147</v>
      </c>
      <c r="D48" s="122" t="s">
        <v>148</v>
      </c>
      <c r="E48" s="104">
        <v>12.5</v>
      </c>
      <c r="F48" s="104">
        <v>13</v>
      </c>
      <c r="G48" s="104">
        <v>10</v>
      </c>
      <c r="H48" s="104">
        <v>12.5</v>
      </c>
      <c r="I48" s="104">
        <v>4</v>
      </c>
      <c r="J48" s="105">
        <v>12</v>
      </c>
      <c r="K48" s="104">
        <v>13</v>
      </c>
      <c r="L48" s="106">
        <v>77</v>
      </c>
      <c r="M48" s="107">
        <v>89</v>
      </c>
      <c r="N48" s="118">
        <v>349700</v>
      </c>
      <c r="O48" s="109">
        <v>368400</v>
      </c>
      <c r="P48" s="110">
        <f t="shared" si="2"/>
        <v>18700</v>
      </c>
      <c r="Q48" s="53">
        <f t="shared" si="3"/>
        <v>5.0760043431053205E-2</v>
      </c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  <c r="IU48" s="4"/>
      <c r="IV48" s="4"/>
      <c r="IW48" s="4"/>
      <c r="IX48" s="4"/>
      <c r="IY48" s="4"/>
      <c r="IZ48" s="4"/>
      <c r="JA48" s="4"/>
      <c r="JB48" s="4"/>
      <c r="JC48" s="4"/>
      <c r="JD48" s="4"/>
      <c r="JE48" s="4"/>
      <c r="JF48" s="4"/>
      <c r="JG48" s="4"/>
      <c r="JH48" s="4"/>
      <c r="JI48" s="4"/>
      <c r="JJ48" s="4"/>
      <c r="JK48" s="4"/>
      <c r="JL48" s="4"/>
      <c r="JM48" s="4"/>
      <c r="JN48" s="4"/>
      <c r="JO48" s="4"/>
      <c r="JP48" s="4"/>
      <c r="JQ48" s="4"/>
      <c r="JR48" s="4"/>
      <c r="JS48" s="4"/>
      <c r="JT48" s="4"/>
      <c r="JU48" s="4"/>
      <c r="JV48" s="4"/>
      <c r="JW48" s="4"/>
      <c r="JX48" s="4"/>
      <c r="JY48" s="4"/>
      <c r="JZ48" s="4"/>
      <c r="KA48" s="4"/>
      <c r="KB48" s="4"/>
      <c r="KC48" s="4"/>
      <c r="KD48" s="4"/>
      <c r="KE48" s="4"/>
      <c r="KF48" s="4"/>
      <c r="KG48" s="4"/>
      <c r="KH48" s="4"/>
      <c r="KI48" s="4"/>
      <c r="KJ48" s="4"/>
      <c r="KK48" s="4"/>
      <c r="KL48" s="4"/>
      <c r="KM48" s="4"/>
      <c r="KN48" s="4"/>
      <c r="KO48" s="4"/>
      <c r="KP48" s="4"/>
      <c r="KQ48" s="4"/>
      <c r="KR48" s="4"/>
      <c r="KS48" s="4"/>
      <c r="KT48" s="4"/>
      <c r="KU48" s="4"/>
      <c r="KV48" s="4"/>
      <c r="KW48" s="4"/>
      <c r="KX48" s="4"/>
      <c r="KY48" s="4"/>
      <c r="KZ48" s="4"/>
      <c r="LA48" s="4"/>
      <c r="LB48" s="4"/>
      <c r="LC48" s="4"/>
      <c r="LD48" s="4"/>
      <c r="LE48" s="4"/>
      <c r="LF48" s="4"/>
      <c r="LG48" s="4"/>
      <c r="LH48" s="4"/>
      <c r="LI48" s="4"/>
      <c r="LJ48" s="4"/>
      <c r="LK48" s="4"/>
      <c r="LL48" s="4"/>
      <c r="LM48" s="4"/>
      <c r="LN48" s="4"/>
      <c r="LO48" s="4"/>
      <c r="LP48" s="4"/>
      <c r="LQ48" s="4"/>
      <c r="LR48" s="4"/>
      <c r="LS48" s="4"/>
      <c r="LT48" s="4"/>
      <c r="LU48" s="4"/>
      <c r="LV48" s="4"/>
      <c r="LW48" s="4"/>
      <c r="LX48" s="4"/>
      <c r="LY48" s="4"/>
      <c r="LZ48" s="4"/>
      <c r="MA48" s="4"/>
      <c r="MB48" s="4"/>
      <c r="MC48" s="4"/>
      <c r="MD48" s="4"/>
      <c r="ME48" s="4"/>
      <c r="MF48" s="4"/>
      <c r="MG48" s="4"/>
      <c r="MH48" s="4"/>
      <c r="MI48" s="4"/>
      <c r="MJ48" s="4"/>
      <c r="MK48" s="4"/>
      <c r="ML48" s="4"/>
      <c r="MM48" s="4"/>
      <c r="MN48" s="4"/>
      <c r="MO48" s="4"/>
      <c r="MP48" s="4"/>
      <c r="MQ48" s="4"/>
      <c r="MR48" s="4"/>
      <c r="MS48" s="4"/>
      <c r="MT48" s="4"/>
      <c r="MU48" s="4"/>
      <c r="MV48" s="4"/>
      <c r="MW48" s="4"/>
      <c r="MX48" s="4"/>
      <c r="MY48" s="4"/>
      <c r="MZ48" s="4"/>
      <c r="NA48" s="4"/>
      <c r="NB48" s="4"/>
      <c r="NC48" s="4"/>
      <c r="ND48" s="4"/>
      <c r="NE48" s="4"/>
      <c r="NF48" s="4"/>
      <c r="NG48" s="4"/>
      <c r="NH48" s="4"/>
      <c r="NI48" s="4"/>
      <c r="NJ48" s="4"/>
      <c r="NK48" s="4"/>
      <c r="NL48" s="4"/>
      <c r="NM48" s="4"/>
      <c r="NN48" s="4"/>
      <c r="NO48" s="4"/>
      <c r="NP48" s="4"/>
      <c r="NQ48" s="4"/>
      <c r="NR48" s="4"/>
      <c r="NS48" s="4"/>
      <c r="NT48" s="4"/>
      <c r="NU48" s="4"/>
      <c r="NV48" s="4"/>
      <c r="NW48" s="4"/>
      <c r="NX48" s="4"/>
      <c r="NY48" s="4"/>
      <c r="NZ48" s="4"/>
      <c r="OA48" s="4"/>
      <c r="OB48" s="4"/>
      <c r="OC48" s="4"/>
      <c r="OD48" s="4"/>
      <c r="OE48" s="4"/>
      <c r="OF48" s="4"/>
      <c r="OG48" s="4"/>
      <c r="OH48" s="4"/>
      <c r="OI48" s="4"/>
      <c r="OJ48" s="4"/>
      <c r="OK48" s="4"/>
      <c r="OL48" s="4"/>
      <c r="OM48" s="4"/>
      <c r="ON48" s="4"/>
      <c r="OO48" s="4"/>
      <c r="OP48" s="4"/>
      <c r="OQ48" s="4"/>
      <c r="OR48" s="4"/>
      <c r="OS48" s="4"/>
      <c r="OT48" s="4"/>
      <c r="OU48" s="4"/>
      <c r="OV48" s="4"/>
      <c r="OW48" s="4"/>
      <c r="OX48" s="4"/>
    </row>
    <row r="49" spans="13:17" ht="14.4" thickBot="1"/>
    <row r="50" spans="13:17" ht="16.2" thickBot="1">
      <c r="M50" s="43" t="s">
        <v>178</v>
      </c>
      <c r="N50" s="45">
        <f>SUM(N5:N48)</f>
        <v>33780012.5</v>
      </c>
      <c r="O50" s="45">
        <f>SUM(O5:O48)</f>
        <v>35559510</v>
      </c>
      <c r="P50" s="46">
        <f>O50-N50</f>
        <v>1779497.5</v>
      </c>
      <c r="Q50" s="55">
        <f>P50/O50</f>
        <v>5.0042801489671822E-2</v>
      </c>
    </row>
    <row r="51" spans="13:17" ht="15.6">
      <c r="M51" s="43"/>
      <c r="N51" s="44"/>
      <c r="O51" s="44"/>
      <c r="P51" s="43"/>
      <c r="Q51" s="54"/>
    </row>
    <row r="58" spans="13:17">
      <c r="O58" s="39"/>
    </row>
  </sheetData>
  <sheetProtection sort="0" autoFilter="0"/>
  <autoFilter ref="A4:P48" xr:uid="{00000000-0009-0000-0000-000001000000}"/>
  <sortState xmlns:xlrd2="http://schemas.microsoft.com/office/spreadsheetml/2017/richdata2" ref="A5:Q48">
    <sortCondition descending="1" ref="M5"/>
  </sortState>
  <mergeCells count="1">
    <mergeCell ref="E1:J1"/>
  </mergeCells>
  <pageMargins left="0.25" right="0.25" top="0.75" bottom="0.75" header="0.3" footer="0.3"/>
  <pageSetup paperSize="9" scale="57" orientation="landscape" r:id="rId1"/>
  <headerFooter>
    <oddHeader>&amp;C Lista projektów, które wpłynęły w odpowiedzi na konkurs nr&amp;"Calibri,Pogrubiony" POWR.01.02.01-IP.24-14-001/20 &amp;"Calibri,Standardowy"
Działania 1.2 /Poddziałania 1.2.1 PO WER 2014-2020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2</vt:i4>
      </vt:variant>
    </vt:vector>
  </HeadingPairs>
  <TitlesOfParts>
    <vt:vector size="4" baseType="lpstr">
      <vt:lpstr>Lista_ocenionych projektów_WCAG</vt:lpstr>
      <vt:lpstr>Negocjajce_pkt rozstzygajace</vt:lpstr>
      <vt:lpstr>'Lista_ocenionych projektów_WCAG'!Obszar_wydruku</vt:lpstr>
      <vt:lpstr>'Negocjajce_pkt rozstzygajace'!Obszar_wydruku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Wioletta Sadzyńska</dc:creator>
  <cp:lastModifiedBy>Nikola Osinska</cp:lastModifiedBy>
  <cp:lastPrinted>2024-05-07T10:08:48Z</cp:lastPrinted>
  <dcterms:created xsi:type="dcterms:W3CDTF">2020-06-01T07:33:34Z</dcterms:created>
  <dcterms:modified xsi:type="dcterms:W3CDTF">2024-05-08T10:21:12Z</dcterms:modified>
</cp:coreProperties>
</file>