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ydział Mazowieckiego Obserwatorium Rynku Pracy\PBSSP\dane_miesieczne\MRiPS-01\Dane_Web\2023\"/>
    </mc:Choice>
  </mc:AlternateContent>
  <xr:revisionPtr revIDLastSave="0" documentId="13_ncr:1_{B656A92E-305E-497C-B018-EFFB4C04474E}" xr6:coauthVersionLast="47" xr6:coauthVersionMax="47" xr10:uidLastSave="{00000000-0000-0000-0000-000000000000}"/>
  <bookViews>
    <workbookView xWindow="28680" yWindow="-975" windowWidth="29040" windowHeight="15720" tabRatio="648" xr2:uid="{00000000-000D-0000-FFFF-FFFF00000000}"/>
  </bookViews>
  <sheets>
    <sheet name="Spis tabel" sheetId="36" r:id="rId1"/>
    <sheet name="Tab.1" sheetId="2" r:id="rId2"/>
    <sheet name="Tab. 2" sheetId="5" r:id="rId3"/>
    <sheet name="Tab. 3" sheetId="3" r:id="rId4"/>
    <sheet name="Tab. 4" sheetId="6" r:id="rId5"/>
    <sheet name="Tab. 5" sheetId="26" r:id="rId6"/>
    <sheet name="Tab. 6" sheetId="40" r:id="rId7"/>
    <sheet name="Tab. 7" sheetId="41" r:id="rId8"/>
    <sheet name="Tab. 8" sheetId="43" r:id="rId9"/>
    <sheet name="Tab. 9" sheetId="42" r:id="rId10"/>
    <sheet name="Tab. 10" sheetId="39" r:id="rId11"/>
    <sheet name="Tab. 11" sheetId="11" r:id="rId12"/>
    <sheet name="Tab. 12" sheetId="37" r:id="rId13"/>
    <sheet name="Tab. 13" sheetId="10" r:id="rId14"/>
    <sheet name="Tab. 14" sheetId="38" r:id="rId15"/>
    <sheet name="Tab. 15" sheetId="9" r:id="rId16"/>
    <sheet name="Tab. 16" sheetId="35" r:id="rId17"/>
  </sheets>
  <externalReferences>
    <externalReference r:id="rId18"/>
    <externalReference r:id="rId19"/>
    <externalReference r:id="rId20"/>
    <externalReference r:id="rId21"/>
  </externalReferences>
  <definedNames>
    <definedName name="_xlnm.Print_Area" localSheetId="10">'Tab. 10'!$A$1:$G$56</definedName>
    <definedName name="_xlnm.Print_Area" localSheetId="11">'Tab. 11'!$A$1:$S$56</definedName>
    <definedName name="_xlnm.Print_Area" localSheetId="12">'Tab. 12'!$A$1:$I$56</definedName>
    <definedName name="_xlnm.Print_Area" localSheetId="13">'Tab. 13'!$A$1:$O$57</definedName>
    <definedName name="_xlnm.Print_Area" localSheetId="14">'Tab. 14'!$A$1:$K$56</definedName>
    <definedName name="_xlnm.Print_Area" localSheetId="15">'Tab. 15'!$A$1:$M$57</definedName>
    <definedName name="_xlnm.Print_Area" localSheetId="16">'Tab. 16'!$A$1:$M$58</definedName>
    <definedName name="_xlnm.Print_Area" localSheetId="2">'Tab. 2'!$A$1:$I$56</definedName>
    <definedName name="_xlnm.Print_Area" localSheetId="3">'Tab. 3'!$A$1:$I$56</definedName>
    <definedName name="_xlnm.Print_Area" localSheetId="4">'Tab. 4'!$A$1:$S$56</definedName>
    <definedName name="_xlnm.Print_Area" localSheetId="5">'Tab. 5'!$A$1:$J$56</definedName>
    <definedName name="_xlnm.Print_Area" localSheetId="7">'Tab. 7'!$A$1:$K$56</definedName>
    <definedName name="_xlnm.Print_Area" localSheetId="1">Tab.1!$A$1:$I$56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6" i="3" l="1"/>
  <c r="B55" i="3"/>
  <c r="B54" i="3"/>
  <c r="B52" i="3"/>
  <c r="B51" i="3"/>
  <c r="B50" i="3"/>
  <c r="B49" i="3"/>
  <c r="B48" i="3"/>
  <c r="B47" i="3"/>
  <c r="B45" i="3"/>
  <c r="B44" i="3"/>
  <c r="B43" i="3"/>
  <c r="B42" i="3"/>
  <c r="B40" i="3"/>
  <c r="B39" i="3"/>
  <c r="B38" i="3"/>
  <c r="B37" i="3"/>
  <c r="B36" i="3"/>
  <c r="B35" i="3"/>
  <c r="B34" i="3"/>
  <c r="B33" i="3"/>
  <c r="B31" i="3"/>
  <c r="B30" i="3"/>
  <c r="B29" i="3"/>
  <c r="B28" i="3"/>
  <c r="B27" i="3"/>
  <c r="B26" i="3"/>
  <c r="B24" i="3"/>
  <c r="B23" i="3"/>
  <c r="B22" i="3"/>
  <c r="B21" i="3"/>
  <c r="B20" i="3"/>
  <c r="B17" i="3"/>
  <c r="B16" i="3"/>
  <c r="B15" i="3"/>
  <c r="B14" i="3"/>
  <c r="B13" i="3"/>
  <c r="B11" i="3"/>
  <c r="B10" i="3"/>
  <c r="B9" i="3"/>
  <c r="B8" i="3"/>
  <c r="B6" i="3"/>
  <c r="B56" i="5"/>
  <c r="B55" i="5"/>
  <c r="B54" i="5"/>
  <c r="B52" i="5"/>
  <c r="B51" i="5"/>
  <c r="B50" i="5"/>
  <c r="B49" i="5"/>
  <c r="B48" i="5"/>
  <c r="B47" i="5"/>
  <c r="B45" i="5"/>
  <c r="B44" i="5"/>
  <c r="B43" i="5"/>
  <c r="B42" i="5"/>
  <c r="B40" i="5"/>
  <c r="B39" i="5"/>
  <c r="B38" i="5"/>
  <c r="B37" i="5"/>
  <c r="B36" i="5"/>
  <c r="B35" i="5"/>
  <c r="B34" i="5"/>
  <c r="B33" i="5"/>
  <c r="B31" i="5"/>
  <c r="B30" i="5"/>
  <c r="B29" i="5"/>
  <c r="B28" i="5"/>
  <c r="B27" i="5"/>
  <c r="B26" i="5"/>
  <c r="B24" i="5"/>
  <c r="B23" i="5"/>
  <c r="B22" i="5"/>
  <c r="B21" i="5"/>
  <c r="B20" i="5"/>
  <c r="B17" i="5"/>
  <c r="B16" i="5"/>
  <c r="B15" i="5"/>
  <c r="B14" i="5"/>
  <c r="B13" i="5"/>
  <c r="B11" i="5"/>
  <c r="B10" i="5"/>
  <c r="B9" i="5"/>
  <c r="B8" i="5"/>
  <c r="B6" i="5"/>
  <c r="B56" i="2"/>
  <c r="B55" i="2"/>
  <c r="B54" i="2"/>
  <c r="B52" i="2"/>
  <c r="B51" i="2"/>
  <c r="B50" i="2"/>
  <c r="B49" i="2"/>
  <c r="B48" i="2"/>
  <c r="B47" i="2"/>
  <c r="B45" i="2"/>
  <c r="B44" i="2"/>
  <c r="B43" i="2"/>
  <c r="B42" i="2"/>
  <c r="B40" i="2"/>
  <c r="B39" i="2"/>
  <c r="B38" i="2"/>
  <c r="B37" i="2"/>
  <c r="B36" i="2"/>
  <c r="B35" i="2"/>
  <c r="B34" i="2"/>
  <c r="B33" i="2"/>
  <c r="B31" i="2"/>
  <c r="B30" i="2"/>
  <c r="B29" i="2"/>
  <c r="B28" i="2"/>
  <c r="B27" i="2"/>
  <c r="B26" i="2"/>
  <c r="B24" i="2"/>
  <c r="B23" i="2"/>
  <c r="B22" i="2"/>
  <c r="B21" i="2"/>
  <c r="B20" i="2"/>
  <c r="B17" i="2"/>
  <c r="B16" i="2"/>
  <c r="B15" i="2"/>
  <c r="B14" i="2"/>
  <c r="B13" i="2"/>
  <c r="B11" i="2"/>
  <c r="B10" i="2"/>
  <c r="B9" i="2"/>
  <c r="B8" i="2"/>
  <c r="B6" i="2"/>
  <c r="C56" i="3"/>
  <c r="C55" i="3"/>
  <c r="C54" i="3"/>
  <c r="C52" i="3"/>
  <c r="C51" i="3"/>
  <c r="C50" i="3"/>
  <c r="C49" i="3"/>
  <c r="C48" i="3"/>
  <c r="C47" i="3"/>
  <c r="C45" i="3"/>
  <c r="C44" i="3"/>
  <c r="C43" i="3"/>
  <c r="C42" i="3"/>
  <c r="C40" i="3"/>
  <c r="C39" i="3"/>
  <c r="C38" i="3"/>
  <c r="C37" i="3"/>
  <c r="C36" i="3"/>
  <c r="C35" i="3"/>
  <c r="C34" i="3"/>
  <c r="C33" i="3"/>
  <c r="C31" i="3"/>
  <c r="C30" i="3"/>
  <c r="C29" i="3"/>
  <c r="C28" i="3"/>
  <c r="C27" i="3"/>
  <c r="C26" i="3"/>
  <c r="C24" i="3"/>
  <c r="C23" i="3"/>
  <c r="C22" i="3"/>
  <c r="C21" i="3"/>
  <c r="C20" i="3"/>
  <c r="C17" i="3"/>
  <c r="C16" i="3"/>
  <c r="C15" i="3"/>
  <c r="C14" i="3"/>
  <c r="C13" i="3"/>
  <c r="C11" i="3"/>
  <c r="C10" i="3"/>
  <c r="C9" i="3"/>
  <c r="C8" i="3"/>
  <c r="C6" i="3"/>
  <c r="C56" i="5"/>
  <c r="C55" i="5"/>
  <c r="C54" i="5"/>
  <c r="C52" i="5"/>
  <c r="C51" i="5"/>
  <c r="C50" i="5"/>
  <c r="C49" i="5"/>
  <c r="C48" i="5"/>
  <c r="C47" i="5"/>
  <c r="C45" i="5"/>
  <c r="C44" i="5"/>
  <c r="C43" i="5"/>
  <c r="C42" i="5"/>
  <c r="C40" i="5"/>
  <c r="C39" i="5"/>
  <c r="C38" i="5"/>
  <c r="C37" i="5"/>
  <c r="C36" i="5"/>
  <c r="C35" i="5"/>
  <c r="C34" i="5"/>
  <c r="C33" i="5"/>
  <c r="C31" i="5"/>
  <c r="C30" i="5"/>
  <c r="C29" i="5"/>
  <c r="C28" i="5"/>
  <c r="C27" i="5"/>
  <c r="C26" i="5"/>
  <c r="C24" i="5"/>
  <c r="C23" i="5"/>
  <c r="C22" i="5"/>
  <c r="C21" i="5"/>
  <c r="C20" i="5"/>
  <c r="C17" i="5"/>
  <c r="C16" i="5"/>
  <c r="C15" i="5"/>
  <c r="C14" i="5"/>
  <c r="C13" i="5"/>
  <c r="C11" i="5"/>
  <c r="C10" i="5"/>
  <c r="C9" i="5"/>
  <c r="C8" i="5"/>
  <c r="C6" i="5"/>
  <c r="C56" i="2"/>
  <c r="C55" i="2"/>
  <c r="C54" i="2"/>
  <c r="C52" i="2"/>
  <c r="C51" i="2"/>
  <c r="C50" i="2"/>
  <c r="C49" i="2"/>
  <c r="C48" i="2"/>
  <c r="C47" i="2"/>
  <c r="C45" i="2"/>
  <c r="C44" i="2"/>
  <c r="C43" i="2"/>
  <c r="C42" i="2"/>
  <c r="C40" i="2"/>
  <c r="C39" i="2"/>
  <c r="C38" i="2"/>
  <c r="C37" i="2"/>
  <c r="C36" i="2"/>
  <c r="C35" i="2"/>
  <c r="C34" i="2"/>
  <c r="C33" i="2"/>
  <c r="C31" i="2"/>
  <c r="C30" i="2"/>
  <c r="C29" i="2"/>
  <c r="C28" i="2"/>
  <c r="C27" i="2"/>
  <c r="C26" i="2"/>
  <c r="C24" i="2"/>
  <c r="C23" i="2"/>
  <c r="C22" i="2"/>
  <c r="C21" i="2"/>
  <c r="C20" i="2"/>
  <c r="C17" i="2"/>
  <c r="C16" i="2"/>
  <c r="C15" i="2"/>
  <c r="C14" i="2"/>
  <c r="C13" i="2"/>
  <c r="C11" i="2"/>
  <c r="C10" i="2"/>
  <c r="C9" i="2"/>
  <c r="C8" i="2"/>
  <c r="C6" i="2"/>
  <c r="C7" i="3" l="1"/>
  <c r="C12" i="3"/>
  <c r="C19" i="3"/>
  <c r="C25" i="3"/>
  <c r="C32" i="3"/>
  <c r="C41" i="3"/>
  <c r="C46" i="3"/>
  <c r="C53" i="3"/>
  <c r="C5" i="3"/>
  <c r="C7" i="5"/>
  <c r="C12" i="5"/>
  <c r="C19" i="5"/>
  <c r="C25" i="5"/>
  <c r="C32" i="5"/>
  <c r="C41" i="5"/>
  <c r="C46" i="5"/>
  <c r="C53" i="5"/>
  <c r="C7" i="2"/>
  <c r="C12" i="2"/>
  <c r="C19" i="2"/>
  <c r="C25" i="2"/>
  <c r="C32" i="2"/>
  <c r="C41" i="2"/>
  <c r="C46" i="2"/>
  <c r="C53" i="2"/>
  <c r="C18" i="2" l="1"/>
  <c r="C18" i="5"/>
  <c r="C18" i="3"/>
  <c r="B53" i="3"/>
  <c r="B5" i="3"/>
  <c r="B7" i="5"/>
  <c r="B53" i="2" l="1"/>
  <c r="B25" i="2"/>
  <c r="B41" i="5"/>
  <c r="B19" i="2"/>
  <c r="B19" i="3"/>
  <c r="B46" i="2"/>
  <c r="B41" i="2"/>
  <c r="B32" i="2"/>
  <c r="B12" i="2"/>
  <c r="B7" i="2"/>
  <c r="B53" i="5"/>
  <c r="B25" i="5"/>
  <c r="B46" i="3"/>
  <c r="B41" i="3"/>
  <c r="B32" i="3"/>
  <c r="B12" i="3"/>
  <c r="B7" i="3"/>
  <c r="B19" i="5"/>
  <c r="B46" i="5"/>
  <c r="B32" i="5"/>
  <c r="B12" i="5"/>
  <c r="B25" i="3"/>
  <c r="G16" i="35"/>
  <c r="F16" i="35"/>
  <c r="B18" i="5" l="1"/>
  <c r="B18" i="3"/>
  <c r="B18" i="2"/>
  <c r="M57" i="9"/>
  <c r="M56" i="9"/>
  <c r="M55" i="9"/>
  <c r="M53" i="9"/>
  <c r="M52" i="9"/>
  <c r="M51" i="9"/>
  <c r="M50" i="9"/>
  <c r="M49" i="9"/>
  <c r="M48" i="9"/>
  <c r="M46" i="9"/>
  <c r="M45" i="9"/>
  <c r="M44" i="9"/>
  <c r="M43" i="9"/>
  <c r="M41" i="9"/>
  <c r="M40" i="9"/>
  <c r="M39" i="9"/>
  <c r="M38" i="9"/>
  <c r="M37" i="9"/>
  <c r="M36" i="9"/>
  <c r="M35" i="9"/>
  <c r="M34" i="9"/>
  <c r="M32" i="9"/>
  <c r="M31" i="9"/>
  <c r="M30" i="9"/>
  <c r="M29" i="9"/>
  <c r="M28" i="9"/>
  <c r="M27" i="9"/>
  <c r="M25" i="9"/>
  <c r="M24" i="9"/>
  <c r="M23" i="9"/>
  <c r="M22" i="9"/>
  <c r="M21" i="9"/>
  <c r="M18" i="9"/>
  <c r="M17" i="9"/>
  <c r="M16" i="9"/>
  <c r="M15" i="9"/>
  <c r="M14" i="9"/>
  <c r="M12" i="9"/>
  <c r="M11" i="9"/>
  <c r="M10" i="9"/>
  <c r="M9" i="9"/>
  <c r="M7" i="9"/>
  <c r="L57" i="9"/>
  <c r="L56" i="9"/>
  <c r="L55" i="9"/>
  <c r="L53" i="9"/>
  <c r="L52" i="9"/>
  <c r="L51" i="9"/>
  <c r="L50" i="9"/>
  <c r="L49" i="9"/>
  <c r="L48" i="9"/>
  <c r="L46" i="9"/>
  <c r="L45" i="9"/>
  <c r="L44" i="9"/>
  <c r="L43" i="9"/>
  <c r="L41" i="9"/>
  <c r="L40" i="9"/>
  <c r="L39" i="9"/>
  <c r="L38" i="9"/>
  <c r="L37" i="9"/>
  <c r="L36" i="9"/>
  <c r="L35" i="9"/>
  <c r="L34" i="9"/>
  <c r="L32" i="9"/>
  <c r="L31" i="9"/>
  <c r="L30" i="9"/>
  <c r="L29" i="9"/>
  <c r="L28" i="9"/>
  <c r="L27" i="9"/>
  <c r="L25" i="9"/>
  <c r="L24" i="9"/>
  <c r="L23" i="9"/>
  <c r="L22" i="9"/>
  <c r="L21" i="9"/>
  <c r="L18" i="9"/>
  <c r="L17" i="9"/>
  <c r="L16" i="9"/>
  <c r="L15" i="9"/>
  <c r="L14" i="9"/>
  <c r="L12" i="9"/>
  <c r="L11" i="9"/>
  <c r="L10" i="9"/>
  <c r="L9" i="9"/>
  <c r="L7" i="9"/>
  <c r="K57" i="9"/>
  <c r="K56" i="9"/>
  <c r="K55" i="9"/>
  <c r="K53" i="9"/>
  <c r="K52" i="9"/>
  <c r="K51" i="9"/>
  <c r="K50" i="9"/>
  <c r="K49" i="9"/>
  <c r="K48" i="9"/>
  <c r="K46" i="9"/>
  <c r="K45" i="9"/>
  <c r="K44" i="9"/>
  <c r="K43" i="9"/>
  <c r="K41" i="9"/>
  <c r="K40" i="9"/>
  <c r="K39" i="9"/>
  <c r="K38" i="9"/>
  <c r="K37" i="9"/>
  <c r="K36" i="9"/>
  <c r="K35" i="9"/>
  <c r="K34" i="9"/>
  <c r="K32" i="9"/>
  <c r="K31" i="9"/>
  <c r="K30" i="9"/>
  <c r="K29" i="9"/>
  <c r="K28" i="9"/>
  <c r="K27" i="9"/>
  <c r="K25" i="9"/>
  <c r="K24" i="9"/>
  <c r="K23" i="9"/>
  <c r="K22" i="9"/>
  <c r="K21" i="9"/>
  <c r="K18" i="9"/>
  <c r="K17" i="9"/>
  <c r="K16" i="9"/>
  <c r="K15" i="9"/>
  <c r="K14" i="9"/>
  <c r="K12" i="9"/>
  <c r="K11" i="9"/>
  <c r="K10" i="9"/>
  <c r="K9" i="9"/>
  <c r="K7" i="9"/>
  <c r="J57" i="9"/>
  <c r="J56" i="9"/>
  <c r="J55" i="9"/>
  <c r="J53" i="9"/>
  <c r="J52" i="9"/>
  <c r="J51" i="9"/>
  <c r="J50" i="9"/>
  <c r="J49" i="9"/>
  <c r="J48" i="9"/>
  <c r="J46" i="9"/>
  <c r="J45" i="9"/>
  <c r="J44" i="9"/>
  <c r="J43" i="9"/>
  <c r="J41" i="9"/>
  <c r="J40" i="9"/>
  <c r="J39" i="9"/>
  <c r="J38" i="9"/>
  <c r="J37" i="9"/>
  <c r="J36" i="9"/>
  <c r="J35" i="9"/>
  <c r="J34" i="9"/>
  <c r="J32" i="9"/>
  <c r="J31" i="9"/>
  <c r="J30" i="9"/>
  <c r="J29" i="9"/>
  <c r="J28" i="9"/>
  <c r="J27" i="9"/>
  <c r="J25" i="9"/>
  <c r="J24" i="9"/>
  <c r="J23" i="9"/>
  <c r="J22" i="9"/>
  <c r="J21" i="9"/>
  <c r="J18" i="9"/>
  <c r="J17" i="9"/>
  <c r="J16" i="9"/>
  <c r="J15" i="9"/>
  <c r="J14" i="9"/>
  <c r="J12" i="9"/>
  <c r="J11" i="9"/>
  <c r="J10" i="9"/>
  <c r="J9" i="9"/>
  <c r="J7" i="9"/>
  <c r="I57" i="9"/>
  <c r="I56" i="9"/>
  <c r="I55" i="9"/>
  <c r="I53" i="9"/>
  <c r="I52" i="9"/>
  <c r="I51" i="9"/>
  <c r="I50" i="9"/>
  <c r="I49" i="9"/>
  <c r="I48" i="9"/>
  <c r="I46" i="9"/>
  <c r="I45" i="9"/>
  <c r="I44" i="9"/>
  <c r="I43" i="9"/>
  <c r="I41" i="9"/>
  <c r="I40" i="9"/>
  <c r="I39" i="9"/>
  <c r="I38" i="9"/>
  <c r="I37" i="9"/>
  <c r="I36" i="9"/>
  <c r="I35" i="9"/>
  <c r="I34" i="9"/>
  <c r="I32" i="9"/>
  <c r="I31" i="9"/>
  <c r="I30" i="9"/>
  <c r="I29" i="9"/>
  <c r="I28" i="9"/>
  <c r="I27" i="9"/>
  <c r="I25" i="9"/>
  <c r="I24" i="9"/>
  <c r="I23" i="9"/>
  <c r="I22" i="9"/>
  <c r="I21" i="9"/>
  <c r="I18" i="9"/>
  <c r="I17" i="9"/>
  <c r="I16" i="9"/>
  <c r="I15" i="9"/>
  <c r="I14" i="9"/>
  <c r="I12" i="9"/>
  <c r="I11" i="9"/>
  <c r="I10" i="9"/>
  <c r="I9" i="9"/>
  <c r="I7" i="9"/>
  <c r="H57" i="9"/>
  <c r="H56" i="9"/>
  <c r="H55" i="9"/>
  <c r="H53" i="9"/>
  <c r="H52" i="9"/>
  <c r="H51" i="9"/>
  <c r="H50" i="9"/>
  <c r="H49" i="9"/>
  <c r="H48" i="9"/>
  <c r="H46" i="9"/>
  <c r="H45" i="9"/>
  <c r="H44" i="9"/>
  <c r="H43" i="9"/>
  <c r="H41" i="9"/>
  <c r="H40" i="9"/>
  <c r="H39" i="9"/>
  <c r="H38" i="9"/>
  <c r="H37" i="9"/>
  <c r="H36" i="9"/>
  <c r="H35" i="9"/>
  <c r="H34" i="9"/>
  <c r="H32" i="9"/>
  <c r="H31" i="9"/>
  <c r="H30" i="9"/>
  <c r="H29" i="9"/>
  <c r="H28" i="9"/>
  <c r="H27" i="9"/>
  <c r="H25" i="9"/>
  <c r="H24" i="9"/>
  <c r="H23" i="9"/>
  <c r="H22" i="9"/>
  <c r="H21" i="9"/>
  <c r="H18" i="9"/>
  <c r="H17" i="9"/>
  <c r="H16" i="9"/>
  <c r="H15" i="9"/>
  <c r="H14" i="9"/>
  <c r="H12" i="9"/>
  <c r="H11" i="9"/>
  <c r="H10" i="9"/>
  <c r="H9" i="9"/>
  <c r="H7" i="9"/>
  <c r="G57" i="9"/>
  <c r="G56" i="9"/>
  <c r="G55" i="9"/>
  <c r="G53" i="9"/>
  <c r="G52" i="9"/>
  <c r="G51" i="9"/>
  <c r="G50" i="9"/>
  <c r="G49" i="9"/>
  <c r="G48" i="9"/>
  <c r="G46" i="9"/>
  <c r="G45" i="9"/>
  <c r="G44" i="9"/>
  <c r="G43" i="9"/>
  <c r="G41" i="9"/>
  <c r="G40" i="9"/>
  <c r="G39" i="9"/>
  <c r="G38" i="9"/>
  <c r="G37" i="9"/>
  <c r="G36" i="9"/>
  <c r="G35" i="9"/>
  <c r="G34" i="9"/>
  <c r="G32" i="9"/>
  <c r="G31" i="9"/>
  <c r="G30" i="9"/>
  <c r="G29" i="9"/>
  <c r="G28" i="9"/>
  <c r="G27" i="9"/>
  <c r="G25" i="9"/>
  <c r="G24" i="9"/>
  <c r="G23" i="9"/>
  <c r="G22" i="9"/>
  <c r="G21" i="9"/>
  <c r="G18" i="9"/>
  <c r="G17" i="9"/>
  <c r="G16" i="9"/>
  <c r="G15" i="9"/>
  <c r="G14" i="9"/>
  <c r="G12" i="9"/>
  <c r="G11" i="9"/>
  <c r="G10" i="9"/>
  <c r="G9" i="9"/>
  <c r="G7" i="9"/>
  <c r="F10" i="9"/>
  <c r="F57" i="9"/>
  <c r="F56" i="9"/>
  <c r="F55" i="9"/>
  <c r="F53" i="9"/>
  <c r="F52" i="9"/>
  <c r="F51" i="9"/>
  <c r="F50" i="9"/>
  <c r="F49" i="9"/>
  <c r="F48" i="9"/>
  <c r="F46" i="9"/>
  <c r="F45" i="9"/>
  <c r="F44" i="9"/>
  <c r="F43" i="9"/>
  <c r="F41" i="9"/>
  <c r="F40" i="9"/>
  <c r="F39" i="9"/>
  <c r="F38" i="9"/>
  <c r="F37" i="9"/>
  <c r="F36" i="9"/>
  <c r="F35" i="9"/>
  <c r="F34" i="9"/>
  <c r="F32" i="9"/>
  <c r="F31" i="9"/>
  <c r="F30" i="9"/>
  <c r="F29" i="9"/>
  <c r="F28" i="9"/>
  <c r="F27" i="9"/>
  <c r="F25" i="9"/>
  <c r="F24" i="9"/>
  <c r="F23" i="9"/>
  <c r="F22" i="9"/>
  <c r="F21" i="9"/>
  <c r="F18" i="9"/>
  <c r="F17" i="9"/>
  <c r="F16" i="9"/>
  <c r="F15" i="9"/>
  <c r="F14" i="9"/>
  <c r="F12" i="9"/>
  <c r="F11" i="9"/>
  <c r="F9" i="9"/>
  <c r="F7" i="9"/>
  <c r="D57" i="9"/>
  <c r="E7" i="9"/>
  <c r="D56" i="9"/>
  <c r="D55" i="9"/>
  <c r="D53" i="9"/>
  <c r="D52" i="9"/>
  <c r="D51" i="9"/>
  <c r="D50" i="9"/>
  <c r="D49" i="9"/>
  <c r="D48" i="9"/>
  <c r="D46" i="9"/>
  <c r="D45" i="9"/>
  <c r="D44" i="9"/>
  <c r="D43" i="9"/>
  <c r="D41" i="9"/>
  <c r="D40" i="9"/>
  <c r="D39" i="9"/>
  <c r="D38" i="9"/>
  <c r="D37" i="9"/>
  <c r="D36" i="9"/>
  <c r="D35" i="9"/>
  <c r="D34" i="9"/>
  <c r="D32" i="9"/>
  <c r="D31" i="9"/>
  <c r="D30" i="9"/>
  <c r="D29" i="9"/>
  <c r="D28" i="9"/>
  <c r="D27" i="9"/>
  <c r="D25" i="9"/>
  <c r="D24" i="9"/>
  <c r="D23" i="9"/>
  <c r="D22" i="9"/>
  <c r="D21" i="9"/>
  <c r="D18" i="9"/>
  <c r="D17" i="9"/>
  <c r="D16" i="9"/>
  <c r="D15" i="9"/>
  <c r="D14" i="9"/>
  <c r="D12" i="9"/>
  <c r="D11" i="9"/>
  <c r="D10" i="9"/>
  <c r="D9" i="9"/>
  <c r="D7" i="9"/>
  <c r="C16" i="9"/>
  <c r="C57" i="9"/>
  <c r="C56" i="9"/>
  <c r="C55" i="9"/>
  <c r="C53" i="9"/>
  <c r="C52" i="9"/>
  <c r="C51" i="9"/>
  <c r="C50" i="9"/>
  <c r="C49" i="9"/>
  <c r="C48" i="9"/>
  <c r="C46" i="9"/>
  <c r="C45" i="9"/>
  <c r="C44" i="9"/>
  <c r="C43" i="9"/>
  <c r="C41" i="9"/>
  <c r="C40" i="9"/>
  <c r="C39" i="9"/>
  <c r="C38" i="9"/>
  <c r="C37" i="9"/>
  <c r="C36" i="9"/>
  <c r="C35" i="9"/>
  <c r="C34" i="9"/>
  <c r="C32" i="9"/>
  <c r="C31" i="9"/>
  <c r="C30" i="9"/>
  <c r="C29" i="9"/>
  <c r="C28" i="9"/>
  <c r="C27" i="9"/>
  <c r="C25" i="9"/>
  <c r="C24" i="9"/>
  <c r="C23" i="9"/>
  <c r="C22" i="9"/>
  <c r="C21" i="9"/>
  <c r="C18" i="9"/>
  <c r="C17" i="9"/>
  <c r="C15" i="9"/>
  <c r="C14" i="9"/>
  <c r="C12" i="9"/>
  <c r="C11" i="9"/>
  <c r="C10" i="9"/>
  <c r="C9" i="9"/>
  <c r="C7" i="9"/>
  <c r="L57" i="10"/>
  <c r="L56" i="10"/>
  <c r="L55" i="10"/>
  <c r="L53" i="10"/>
  <c r="L52" i="10"/>
  <c r="L51" i="10"/>
  <c r="L50" i="10"/>
  <c r="L49" i="10"/>
  <c r="L48" i="10"/>
  <c r="L46" i="10"/>
  <c r="L45" i="10"/>
  <c r="L44" i="10"/>
  <c r="L43" i="10"/>
  <c r="L41" i="10"/>
  <c r="L40" i="10"/>
  <c r="L39" i="10"/>
  <c r="L38" i="10"/>
  <c r="L37" i="10"/>
  <c r="L36" i="10"/>
  <c r="L35" i="10"/>
  <c r="L34" i="10"/>
  <c r="L32" i="10"/>
  <c r="L31" i="10"/>
  <c r="L30" i="10"/>
  <c r="L29" i="10"/>
  <c r="L28" i="10"/>
  <c r="L27" i="10"/>
  <c r="L25" i="10"/>
  <c r="L24" i="10"/>
  <c r="L23" i="10"/>
  <c r="L22" i="10"/>
  <c r="L21" i="10"/>
  <c r="L18" i="10"/>
  <c r="L17" i="10"/>
  <c r="L16" i="10"/>
  <c r="L15" i="10"/>
  <c r="L14" i="10"/>
  <c r="L12" i="10"/>
  <c r="L11" i="10"/>
  <c r="L10" i="10"/>
  <c r="L9" i="10"/>
  <c r="L7" i="10"/>
  <c r="M47" i="9" l="1"/>
  <c r="L54" i="9"/>
  <c r="L13" i="9"/>
  <c r="J13" i="9"/>
  <c r="H54" i="9"/>
  <c r="H42" i="9"/>
  <c r="H33" i="9"/>
  <c r="F20" i="9"/>
  <c r="D20" i="9"/>
  <c r="C33" i="9"/>
  <c r="C26" i="9"/>
  <c r="C20" i="9"/>
  <c r="L42" i="10"/>
  <c r="L20" i="10"/>
  <c r="L13" i="10"/>
  <c r="G8" i="35" l="1"/>
  <c r="G7" i="35" s="1"/>
  <c r="H8" i="35"/>
  <c r="H7" i="35" s="1"/>
  <c r="I8" i="35"/>
  <c r="I7" i="35" s="1"/>
  <c r="G10" i="35"/>
  <c r="H10" i="35"/>
  <c r="I10" i="35"/>
  <c r="G11" i="35"/>
  <c r="H11" i="35"/>
  <c r="I11" i="35"/>
  <c r="G12" i="35"/>
  <c r="H12" i="35"/>
  <c r="I12" i="35"/>
  <c r="G13" i="35"/>
  <c r="H13" i="35"/>
  <c r="I13" i="35"/>
  <c r="G15" i="35"/>
  <c r="H15" i="35"/>
  <c r="I15" i="35"/>
  <c r="H16" i="35"/>
  <c r="I16" i="35"/>
  <c r="G17" i="35"/>
  <c r="H17" i="35"/>
  <c r="I17" i="35"/>
  <c r="G18" i="35"/>
  <c r="H18" i="35"/>
  <c r="I18" i="35"/>
  <c r="G19" i="35"/>
  <c r="H19" i="35"/>
  <c r="I19" i="35"/>
  <c r="G22" i="35"/>
  <c r="H22" i="35"/>
  <c r="I22" i="35"/>
  <c r="G23" i="35"/>
  <c r="H23" i="35"/>
  <c r="I23" i="35"/>
  <c r="G24" i="35"/>
  <c r="H24" i="35"/>
  <c r="I24" i="35"/>
  <c r="G25" i="35"/>
  <c r="H25" i="35"/>
  <c r="I25" i="35"/>
  <c r="G26" i="35"/>
  <c r="H26" i="35"/>
  <c r="I26" i="35"/>
  <c r="G28" i="35"/>
  <c r="H28" i="35"/>
  <c r="I28" i="35"/>
  <c r="G29" i="35"/>
  <c r="H29" i="35"/>
  <c r="I29" i="35"/>
  <c r="G30" i="35"/>
  <c r="H30" i="35"/>
  <c r="I30" i="35"/>
  <c r="G31" i="35"/>
  <c r="H31" i="35"/>
  <c r="I31" i="35"/>
  <c r="G32" i="35"/>
  <c r="H32" i="35"/>
  <c r="I32" i="35"/>
  <c r="G33" i="35"/>
  <c r="H33" i="35"/>
  <c r="I33" i="35"/>
  <c r="G35" i="35"/>
  <c r="H35" i="35"/>
  <c r="I35" i="35"/>
  <c r="G36" i="35"/>
  <c r="H36" i="35"/>
  <c r="I36" i="35"/>
  <c r="G37" i="35"/>
  <c r="H37" i="35"/>
  <c r="I37" i="35"/>
  <c r="G38" i="35"/>
  <c r="H38" i="35"/>
  <c r="I38" i="35"/>
  <c r="G39" i="35"/>
  <c r="H39" i="35"/>
  <c r="I39" i="35"/>
  <c r="G40" i="35"/>
  <c r="H40" i="35"/>
  <c r="I40" i="35"/>
  <c r="G41" i="35"/>
  <c r="H41" i="35"/>
  <c r="I41" i="35"/>
  <c r="G42" i="35"/>
  <c r="H42" i="35"/>
  <c r="I42" i="35"/>
  <c r="G44" i="35"/>
  <c r="H44" i="35"/>
  <c r="I44" i="35"/>
  <c r="G45" i="35"/>
  <c r="H45" i="35"/>
  <c r="I45" i="35"/>
  <c r="G46" i="35"/>
  <c r="H46" i="35"/>
  <c r="I46" i="35"/>
  <c r="G47" i="35"/>
  <c r="H47" i="35"/>
  <c r="I47" i="35"/>
  <c r="G49" i="35"/>
  <c r="H49" i="35"/>
  <c r="I49" i="35"/>
  <c r="G50" i="35"/>
  <c r="H50" i="35"/>
  <c r="I50" i="35"/>
  <c r="G51" i="35"/>
  <c r="H51" i="35"/>
  <c r="I51" i="35"/>
  <c r="G52" i="35"/>
  <c r="H52" i="35"/>
  <c r="I52" i="35"/>
  <c r="G53" i="35"/>
  <c r="H53" i="35"/>
  <c r="I53" i="35"/>
  <c r="G54" i="35"/>
  <c r="H54" i="35"/>
  <c r="I54" i="35"/>
  <c r="G56" i="35"/>
  <c r="H56" i="35"/>
  <c r="I56" i="35"/>
  <c r="G57" i="35"/>
  <c r="H57" i="35"/>
  <c r="I57" i="35"/>
  <c r="G58" i="35"/>
  <c r="H58" i="35"/>
  <c r="I58" i="35"/>
  <c r="F58" i="35"/>
  <c r="F57" i="35"/>
  <c r="F56" i="35"/>
  <c r="F54" i="35"/>
  <c r="F53" i="35"/>
  <c r="F52" i="35"/>
  <c r="F51" i="35"/>
  <c r="F50" i="35"/>
  <c r="F49" i="35"/>
  <c r="F47" i="35"/>
  <c r="F46" i="35"/>
  <c r="F45" i="35"/>
  <c r="F44" i="35"/>
  <c r="F42" i="35"/>
  <c r="F41" i="35"/>
  <c r="F40" i="35"/>
  <c r="F39" i="35"/>
  <c r="F38" i="35"/>
  <c r="F37" i="35"/>
  <c r="F36" i="35"/>
  <c r="F35" i="35"/>
  <c r="F33" i="35"/>
  <c r="F32" i="35"/>
  <c r="F31" i="35"/>
  <c r="F30" i="35"/>
  <c r="F29" i="35"/>
  <c r="F28" i="35"/>
  <c r="F26" i="35"/>
  <c r="F25" i="35"/>
  <c r="F24" i="35"/>
  <c r="F23" i="35"/>
  <c r="F22" i="35"/>
  <c r="F19" i="35"/>
  <c r="F18" i="35"/>
  <c r="F17" i="35"/>
  <c r="F15" i="35"/>
  <c r="F13" i="35"/>
  <c r="F12" i="35"/>
  <c r="F11" i="35"/>
  <c r="F10" i="35"/>
  <c r="F8" i="35"/>
  <c r="K8" i="35"/>
  <c r="L8" i="35"/>
  <c r="M8" i="35"/>
  <c r="K10" i="35"/>
  <c r="L10" i="35"/>
  <c r="M10" i="35"/>
  <c r="K11" i="35"/>
  <c r="L11" i="35"/>
  <c r="M11" i="35"/>
  <c r="K12" i="35"/>
  <c r="L12" i="35"/>
  <c r="M12" i="35"/>
  <c r="K13" i="35"/>
  <c r="L13" i="35"/>
  <c r="M13" i="35"/>
  <c r="K15" i="35"/>
  <c r="L15" i="35"/>
  <c r="M15" i="35"/>
  <c r="K16" i="35"/>
  <c r="L16" i="35"/>
  <c r="M16" i="35"/>
  <c r="K17" i="35"/>
  <c r="L17" i="35"/>
  <c r="M17" i="35"/>
  <c r="K18" i="35"/>
  <c r="L18" i="35"/>
  <c r="M18" i="35"/>
  <c r="K19" i="35"/>
  <c r="L19" i="35"/>
  <c r="M19" i="35"/>
  <c r="K22" i="35"/>
  <c r="L22" i="35"/>
  <c r="M22" i="35"/>
  <c r="K23" i="35"/>
  <c r="L23" i="35"/>
  <c r="M23" i="35"/>
  <c r="K24" i="35"/>
  <c r="L24" i="35"/>
  <c r="M24" i="35"/>
  <c r="K25" i="35"/>
  <c r="L25" i="35"/>
  <c r="M25" i="35"/>
  <c r="K26" i="35"/>
  <c r="L26" i="35"/>
  <c r="M26" i="35"/>
  <c r="K28" i="35"/>
  <c r="L28" i="35"/>
  <c r="M28" i="35"/>
  <c r="K29" i="35"/>
  <c r="L29" i="35"/>
  <c r="M29" i="35"/>
  <c r="K30" i="35"/>
  <c r="L30" i="35"/>
  <c r="M30" i="35"/>
  <c r="K31" i="35"/>
  <c r="L31" i="35"/>
  <c r="M31" i="35"/>
  <c r="K32" i="35"/>
  <c r="L32" i="35"/>
  <c r="M32" i="35"/>
  <c r="L33" i="35"/>
  <c r="M33" i="35"/>
  <c r="K35" i="35"/>
  <c r="L35" i="35"/>
  <c r="M35" i="35"/>
  <c r="K36" i="35"/>
  <c r="L36" i="35"/>
  <c r="M36" i="35"/>
  <c r="K37" i="35"/>
  <c r="L37" i="35"/>
  <c r="M37" i="35"/>
  <c r="K38" i="35"/>
  <c r="L38" i="35"/>
  <c r="M38" i="35"/>
  <c r="K39" i="35"/>
  <c r="L39" i="35"/>
  <c r="M39" i="35"/>
  <c r="K40" i="35"/>
  <c r="L40" i="35"/>
  <c r="M40" i="35"/>
  <c r="K41" i="35"/>
  <c r="L41" i="35"/>
  <c r="M41" i="35"/>
  <c r="K42" i="35"/>
  <c r="L42" i="35"/>
  <c r="M42" i="35"/>
  <c r="K44" i="35"/>
  <c r="L44" i="35"/>
  <c r="M44" i="35"/>
  <c r="K45" i="35"/>
  <c r="L45" i="35"/>
  <c r="M45" i="35"/>
  <c r="K46" i="35"/>
  <c r="L46" i="35"/>
  <c r="M46" i="35"/>
  <c r="K47" i="35"/>
  <c r="L47" i="35"/>
  <c r="M47" i="35"/>
  <c r="K49" i="35"/>
  <c r="L49" i="35"/>
  <c r="M49" i="35"/>
  <c r="K50" i="35"/>
  <c r="L50" i="35"/>
  <c r="M50" i="35"/>
  <c r="K51" i="35"/>
  <c r="L51" i="35"/>
  <c r="M51" i="35"/>
  <c r="K52" i="35"/>
  <c r="L52" i="35"/>
  <c r="M52" i="35"/>
  <c r="K53" i="35"/>
  <c r="L53" i="35"/>
  <c r="M53" i="35"/>
  <c r="K54" i="35"/>
  <c r="L54" i="35"/>
  <c r="M54" i="35"/>
  <c r="K56" i="35"/>
  <c r="L56" i="35"/>
  <c r="M56" i="35"/>
  <c r="K57" i="35"/>
  <c r="L57" i="35"/>
  <c r="M57" i="35"/>
  <c r="K58" i="35"/>
  <c r="L58" i="35"/>
  <c r="M58" i="35"/>
  <c r="J58" i="35"/>
  <c r="J57" i="35"/>
  <c r="J56" i="35"/>
  <c r="J54" i="35"/>
  <c r="J53" i="35"/>
  <c r="J52" i="35"/>
  <c r="J51" i="35"/>
  <c r="J50" i="35"/>
  <c r="J49" i="35"/>
  <c r="J47" i="35"/>
  <c r="J46" i="35"/>
  <c r="J45" i="35"/>
  <c r="J44" i="35"/>
  <c r="J42" i="35"/>
  <c r="J41" i="35"/>
  <c r="J40" i="35"/>
  <c r="J39" i="35"/>
  <c r="J38" i="35"/>
  <c r="J37" i="35"/>
  <c r="J36" i="35"/>
  <c r="J35" i="35"/>
  <c r="J33" i="35"/>
  <c r="J32" i="35"/>
  <c r="J31" i="35"/>
  <c r="J30" i="35"/>
  <c r="J29" i="35"/>
  <c r="J28" i="35"/>
  <c r="J26" i="35"/>
  <c r="J25" i="35"/>
  <c r="J24" i="35"/>
  <c r="J23" i="35"/>
  <c r="J22" i="35"/>
  <c r="J19" i="35"/>
  <c r="J18" i="35"/>
  <c r="J17" i="35"/>
  <c r="J16" i="35"/>
  <c r="J15" i="35"/>
  <c r="J13" i="35"/>
  <c r="J12" i="35"/>
  <c r="J11" i="35"/>
  <c r="J10" i="35"/>
  <c r="J8" i="35"/>
  <c r="L55" i="35" l="1"/>
  <c r="H55" i="35"/>
  <c r="H43" i="35"/>
  <c r="I14" i="35"/>
  <c r="M55" i="35"/>
  <c r="K21" i="35"/>
  <c r="M21" i="35"/>
  <c r="L48" i="35"/>
  <c r="K48" i="35"/>
  <c r="K34" i="35"/>
  <c r="L21" i="35"/>
  <c r="L14" i="35"/>
  <c r="K14" i="35"/>
  <c r="I55" i="35"/>
  <c r="H48" i="35"/>
  <c r="G34" i="35"/>
  <c r="I34" i="35"/>
  <c r="H34" i="35"/>
  <c r="I21" i="35"/>
  <c r="H14" i="35"/>
  <c r="M43" i="35"/>
  <c r="K43" i="35"/>
  <c r="L27" i="35"/>
  <c r="K9" i="35"/>
  <c r="G43" i="35"/>
  <c r="H27" i="35"/>
  <c r="I27" i="35"/>
  <c r="H9" i="35"/>
  <c r="G9" i="35"/>
  <c r="K55" i="35"/>
  <c r="M48" i="35"/>
  <c r="L34" i="35"/>
  <c r="M34" i="35"/>
  <c r="M14" i="35"/>
  <c r="G55" i="35"/>
  <c r="I48" i="35"/>
  <c r="G48" i="35"/>
  <c r="H21" i="35"/>
  <c r="G21" i="35"/>
  <c r="G14" i="35"/>
  <c r="L43" i="35"/>
  <c r="M27" i="35"/>
  <c r="K27" i="35"/>
  <c r="M9" i="35"/>
  <c r="L9" i="35"/>
  <c r="I43" i="35"/>
  <c r="G27" i="35"/>
  <c r="I9" i="35"/>
  <c r="F48" i="35"/>
  <c r="F27" i="35"/>
  <c r="F21" i="35"/>
  <c r="J21" i="35"/>
  <c r="F55" i="35"/>
  <c r="H6" i="35" l="1"/>
  <c r="I6" i="35"/>
  <c r="G5" i="35"/>
  <c r="G6" i="35"/>
  <c r="G20" i="35"/>
  <c r="L20" i="35"/>
  <c r="M20" i="35"/>
  <c r="K20" i="35"/>
  <c r="I20" i="35"/>
  <c r="H20" i="35"/>
  <c r="I5" i="35"/>
  <c r="H5" i="35"/>
  <c r="R56" i="6"/>
  <c r="R55" i="6"/>
  <c r="R54" i="6"/>
  <c r="R52" i="6"/>
  <c r="R51" i="6"/>
  <c r="R50" i="6"/>
  <c r="R49" i="6"/>
  <c r="R48" i="6"/>
  <c r="R47" i="6"/>
  <c r="R45" i="6"/>
  <c r="R44" i="6"/>
  <c r="R43" i="6"/>
  <c r="R42" i="6"/>
  <c r="R40" i="6"/>
  <c r="R39" i="6"/>
  <c r="R28" i="6"/>
  <c r="R38" i="6"/>
  <c r="R37" i="6"/>
  <c r="R36" i="6"/>
  <c r="R35" i="6"/>
  <c r="R34" i="6"/>
  <c r="R33" i="6"/>
  <c r="R31" i="6"/>
  <c r="R30" i="6"/>
  <c r="R29" i="6"/>
  <c r="R27" i="6"/>
  <c r="R26" i="6"/>
  <c r="R24" i="6"/>
  <c r="R23" i="6"/>
  <c r="R22" i="6"/>
  <c r="R21" i="6"/>
  <c r="R20" i="6"/>
  <c r="R17" i="6"/>
  <c r="R16" i="6"/>
  <c r="R15" i="6"/>
  <c r="R14" i="6"/>
  <c r="R13" i="6"/>
  <c r="R11" i="6"/>
  <c r="R10" i="6"/>
  <c r="R9" i="6"/>
  <c r="R8" i="6"/>
  <c r="R6" i="6"/>
  <c r="E56" i="37"/>
  <c r="E55" i="37"/>
  <c r="E54" i="37"/>
  <c r="E52" i="37"/>
  <c r="E51" i="37"/>
  <c r="E50" i="37"/>
  <c r="E49" i="37"/>
  <c r="E48" i="37"/>
  <c r="E47" i="37"/>
  <c r="E45" i="37"/>
  <c r="E44" i="37"/>
  <c r="E43" i="37"/>
  <c r="E42" i="37"/>
  <c r="E40" i="37"/>
  <c r="E39" i="37"/>
  <c r="E38" i="37"/>
  <c r="E37" i="37"/>
  <c r="E36" i="37"/>
  <c r="E35" i="37"/>
  <c r="E34" i="37"/>
  <c r="E33" i="37"/>
  <c r="E31" i="37"/>
  <c r="E30" i="37"/>
  <c r="E29" i="37"/>
  <c r="E28" i="37"/>
  <c r="E27" i="37"/>
  <c r="E26" i="37"/>
  <c r="E24" i="37"/>
  <c r="E23" i="37"/>
  <c r="E22" i="37"/>
  <c r="E21" i="37"/>
  <c r="E20" i="37"/>
  <c r="E17" i="37"/>
  <c r="E16" i="37"/>
  <c r="E15" i="37"/>
  <c r="E14" i="37"/>
  <c r="E13" i="37"/>
  <c r="E11" i="37"/>
  <c r="E10" i="37"/>
  <c r="E9" i="37"/>
  <c r="E8" i="37"/>
  <c r="E6" i="37"/>
  <c r="E5" i="37" s="1"/>
  <c r="D6" i="37"/>
  <c r="N51" i="43"/>
  <c r="R53" i="6" l="1"/>
  <c r="E19" i="37"/>
  <c r="E12" i="37"/>
  <c r="E7" i="37"/>
  <c r="E25" i="37"/>
  <c r="R7" i="6"/>
  <c r="R46" i="6"/>
  <c r="R25" i="6"/>
  <c r="R41" i="6"/>
  <c r="R32" i="6"/>
  <c r="R19" i="6"/>
  <c r="R12" i="6"/>
  <c r="R5" i="6"/>
  <c r="E53" i="37"/>
  <c r="E46" i="37"/>
  <c r="E41" i="37"/>
  <c r="E32" i="37"/>
  <c r="E4" i="37" l="1"/>
  <c r="R4" i="6"/>
  <c r="R18" i="6"/>
  <c r="R3" i="6"/>
  <c r="E18" i="37"/>
  <c r="E3" i="37"/>
  <c r="E58" i="35" l="1"/>
  <c r="E57" i="35"/>
  <c r="E56" i="35"/>
  <c r="E54" i="35"/>
  <c r="E53" i="35"/>
  <c r="E52" i="35"/>
  <c r="E51" i="35"/>
  <c r="E50" i="35"/>
  <c r="E49" i="35"/>
  <c r="E47" i="35"/>
  <c r="E46" i="35"/>
  <c r="E45" i="35"/>
  <c r="E44" i="35"/>
  <c r="E42" i="35"/>
  <c r="E41" i="35"/>
  <c r="E40" i="35"/>
  <c r="E39" i="35"/>
  <c r="E38" i="35"/>
  <c r="E37" i="35"/>
  <c r="E36" i="35"/>
  <c r="E35" i="35"/>
  <c r="E33" i="35"/>
  <c r="E32" i="35"/>
  <c r="E31" i="35"/>
  <c r="E30" i="35"/>
  <c r="E29" i="35"/>
  <c r="E28" i="35"/>
  <c r="E26" i="35"/>
  <c r="E25" i="35"/>
  <c r="E24" i="35"/>
  <c r="E23" i="35"/>
  <c r="E22" i="35"/>
  <c r="E19" i="35"/>
  <c r="E18" i="35"/>
  <c r="E17" i="35"/>
  <c r="E16" i="35"/>
  <c r="E15" i="35"/>
  <c r="E13" i="35"/>
  <c r="E12" i="35"/>
  <c r="E11" i="35"/>
  <c r="E10" i="35"/>
  <c r="E8" i="35"/>
  <c r="D58" i="35"/>
  <c r="D57" i="35"/>
  <c r="D56" i="35"/>
  <c r="D54" i="35"/>
  <c r="D53" i="35"/>
  <c r="D52" i="35"/>
  <c r="D51" i="35"/>
  <c r="D50" i="35"/>
  <c r="D49" i="35"/>
  <c r="D47" i="35"/>
  <c r="D46" i="35"/>
  <c r="D45" i="35"/>
  <c r="D44" i="35"/>
  <c r="D42" i="35"/>
  <c r="D41" i="35"/>
  <c r="D40" i="35"/>
  <c r="D39" i="35"/>
  <c r="D38" i="35"/>
  <c r="D37" i="35"/>
  <c r="D36" i="35"/>
  <c r="D35" i="35"/>
  <c r="D33" i="35"/>
  <c r="D32" i="35"/>
  <c r="D31" i="35"/>
  <c r="D30" i="35"/>
  <c r="D29" i="35"/>
  <c r="D28" i="35"/>
  <c r="D26" i="35"/>
  <c r="D25" i="35"/>
  <c r="D24" i="35"/>
  <c r="D23" i="35"/>
  <c r="D22" i="35"/>
  <c r="D19" i="35"/>
  <c r="D18" i="35"/>
  <c r="D17" i="35"/>
  <c r="D16" i="35"/>
  <c r="D15" i="35"/>
  <c r="D13" i="35"/>
  <c r="D12" i="35"/>
  <c r="D11" i="35"/>
  <c r="D10" i="35"/>
  <c r="D8" i="35"/>
  <c r="C58" i="35"/>
  <c r="C57" i="35"/>
  <c r="C56" i="35"/>
  <c r="C54" i="35"/>
  <c r="C53" i="35"/>
  <c r="C52" i="35"/>
  <c r="C51" i="35"/>
  <c r="C50" i="35"/>
  <c r="C49" i="35"/>
  <c r="C47" i="35"/>
  <c r="C46" i="35"/>
  <c r="C45" i="35"/>
  <c r="C44" i="35"/>
  <c r="C42" i="35"/>
  <c r="C41" i="35"/>
  <c r="C40" i="35"/>
  <c r="C39" i="35"/>
  <c r="C38" i="35"/>
  <c r="C37" i="35"/>
  <c r="C36" i="35"/>
  <c r="C35" i="35"/>
  <c r="C33" i="35"/>
  <c r="C32" i="35"/>
  <c r="C31" i="35"/>
  <c r="C30" i="35"/>
  <c r="C29" i="35"/>
  <c r="C28" i="35"/>
  <c r="C26" i="35"/>
  <c r="C25" i="35"/>
  <c r="C24" i="35"/>
  <c r="C23" i="35"/>
  <c r="C22" i="35"/>
  <c r="C19" i="35"/>
  <c r="C18" i="35"/>
  <c r="C17" i="35"/>
  <c r="C16" i="35"/>
  <c r="C15" i="35"/>
  <c r="C13" i="35"/>
  <c r="C12" i="35"/>
  <c r="C11" i="35"/>
  <c r="C10" i="35"/>
  <c r="C8" i="35"/>
  <c r="B58" i="35"/>
  <c r="B57" i="35"/>
  <c r="B56" i="35"/>
  <c r="B54" i="35"/>
  <c r="B53" i="35"/>
  <c r="B52" i="35"/>
  <c r="B51" i="35"/>
  <c r="B50" i="35"/>
  <c r="B49" i="35"/>
  <c r="B47" i="35"/>
  <c r="B46" i="35"/>
  <c r="B45" i="35"/>
  <c r="B44" i="35"/>
  <c r="B42" i="35"/>
  <c r="B41" i="35"/>
  <c r="B40" i="35"/>
  <c r="B39" i="35"/>
  <c r="B38" i="35"/>
  <c r="B37" i="35"/>
  <c r="B36" i="35"/>
  <c r="B35" i="35"/>
  <c r="B33" i="35"/>
  <c r="B32" i="35"/>
  <c r="B31" i="35"/>
  <c r="B30" i="35"/>
  <c r="B29" i="35"/>
  <c r="B28" i="35"/>
  <c r="B26" i="35"/>
  <c r="B25" i="35"/>
  <c r="B24" i="35"/>
  <c r="B23" i="35"/>
  <c r="B22" i="35"/>
  <c r="B19" i="35"/>
  <c r="B18" i="35"/>
  <c r="B17" i="35"/>
  <c r="B16" i="35"/>
  <c r="B15" i="35"/>
  <c r="B13" i="35"/>
  <c r="B12" i="35"/>
  <c r="B11" i="35"/>
  <c r="B10" i="35"/>
  <c r="B8" i="35"/>
  <c r="F6" i="9"/>
  <c r="B57" i="9"/>
  <c r="B56" i="9"/>
  <c r="B55" i="9"/>
  <c r="B53" i="9"/>
  <c r="B52" i="9"/>
  <c r="B51" i="9"/>
  <c r="B50" i="9"/>
  <c r="B49" i="9"/>
  <c r="B48" i="9"/>
  <c r="B46" i="9"/>
  <c r="B45" i="9"/>
  <c r="B44" i="9"/>
  <c r="B43" i="9"/>
  <c r="B41" i="9"/>
  <c r="B40" i="9"/>
  <c r="B39" i="9"/>
  <c r="B38" i="9"/>
  <c r="B37" i="9"/>
  <c r="B36" i="9"/>
  <c r="B35" i="9"/>
  <c r="B34" i="9"/>
  <c r="B32" i="9"/>
  <c r="B31" i="9"/>
  <c r="B30" i="9"/>
  <c r="B29" i="9"/>
  <c r="B28" i="9"/>
  <c r="B27" i="9"/>
  <c r="B25" i="9"/>
  <c r="B24" i="9"/>
  <c r="B23" i="9"/>
  <c r="B22" i="9"/>
  <c r="B21" i="9"/>
  <c r="B18" i="9"/>
  <c r="B17" i="9"/>
  <c r="B16" i="9"/>
  <c r="B15" i="9"/>
  <c r="B14" i="9"/>
  <c r="B12" i="9"/>
  <c r="B11" i="9"/>
  <c r="B10" i="9"/>
  <c r="B9" i="9"/>
  <c r="B7" i="9"/>
  <c r="E55" i="35" l="1"/>
  <c r="E14" i="35"/>
  <c r="E43" i="35"/>
  <c r="D27" i="35"/>
  <c r="C21" i="35"/>
  <c r="C9" i="35"/>
  <c r="C48" i="35"/>
  <c r="C55" i="35"/>
  <c r="E34" i="35"/>
  <c r="E21" i="35"/>
  <c r="C43" i="35"/>
  <c r="C34" i="35"/>
  <c r="C27" i="35"/>
  <c r="C14" i="35"/>
  <c r="F54" i="9"/>
  <c r="F47" i="9"/>
  <c r="F33" i="9"/>
  <c r="F13" i="9"/>
  <c r="F26" i="9"/>
  <c r="F42" i="9"/>
  <c r="F8" i="9"/>
  <c r="B47" i="9"/>
  <c r="B54" i="9"/>
  <c r="B20" i="9"/>
  <c r="C20" i="35" l="1"/>
  <c r="F4" i="9"/>
  <c r="F19" i="9"/>
  <c r="F5" i="9"/>
  <c r="K56" i="38" l="1"/>
  <c r="K55" i="38"/>
  <c r="K54" i="38"/>
  <c r="K52" i="38"/>
  <c r="K51" i="38"/>
  <c r="K50" i="38"/>
  <c r="K49" i="38"/>
  <c r="K48" i="38"/>
  <c r="K47" i="38"/>
  <c r="K45" i="38"/>
  <c r="K44" i="38"/>
  <c r="K43" i="38"/>
  <c r="K42" i="38"/>
  <c r="K40" i="38"/>
  <c r="K39" i="38"/>
  <c r="K38" i="38"/>
  <c r="K37" i="38"/>
  <c r="K36" i="38"/>
  <c r="K35" i="38"/>
  <c r="K34" i="38"/>
  <c r="K33" i="38"/>
  <c r="K31" i="38"/>
  <c r="K30" i="38"/>
  <c r="K29" i="38"/>
  <c r="K28" i="38"/>
  <c r="K27" i="38"/>
  <c r="K26" i="38"/>
  <c r="K24" i="38"/>
  <c r="K23" i="38"/>
  <c r="K22" i="38"/>
  <c r="K21" i="38"/>
  <c r="K20" i="38"/>
  <c r="K17" i="38"/>
  <c r="K16" i="38"/>
  <c r="K15" i="38"/>
  <c r="K14" i="38"/>
  <c r="K13" i="38"/>
  <c r="K11" i="38"/>
  <c r="K10" i="38"/>
  <c r="K9" i="38"/>
  <c r="K8" i="38"/>
  <c r="K6" i="38"/>
  <c r="J56" i="38"/>
  <c r="J55" i="38"/>
  <c r="J54" i="38"/>
  <c r="J52" i="38"/>
  <c r="J51" i="38"/>
  <c r="J50" i="38"/>
  <c r="J49" i="38"/>
  <c r="J48" i="38"/>
  <c r="J47" i="38"/>
  <c r="J45" i="38"/>
  <c r="J44" i="38"/>
  <c r="J43" i="38"/>
  <c r="J42" i="38"/>
  <c r="J40" i="38"/>
  <c r="J39" i="38"/>
  <c r="J38" i="38"/>
  <c r="J37" i="38"/>
  <c r="J36" i="38"/>
  <c r="J35" i="38"/>
  <c r="J34" i="38"/>
  <c r="J33" i="38"/>
  <c r="J31" i="38"/>
  <c r="J30" i="38"/>
  <c r="J29" i="38"/>
  <c r="J28" i="38"/>
  <c r="J27" i="38"/>
  <c r="J26" i="38"/>
  <c r="J24" i="38"/>
  <c r="J23" i="38"/>
  <c r="J22" i="38"/>
  <c r="J21" i="38"/>
  <c r="J20" i="38"/>
  <c r="J17" i="38"/>
  <c r="J16" i="38"/>
  <c r="J15" i="38"/>
  <c r="J14" i="38"/>
  <c r="J13" i="38"/>
  <c r="J11" i="38"/>
  <c r="J10" i="38"/>
  <c r="J9" i="38"/>
  <c r="J8" i="38"/>
  <c r="J6" i="38"/>
  <c r="I56" i="38"/>
  <c r="I55" i="38"/>
  <c r="I54" i="38"/>
  <c r="I52" i="38"/>
  <c r="I51" i="38"/>
  <c r="I50" i="38"/>
  <c r="I49" i="38"/>
  <c r="I48" i="38"/>
  <c r="I47" i="38"/>
  <c r="I45" i="38"/>
  <c r="I44" i="38"/>
  <c r="I43" i="38"/>
  <c r="I42" i="38"/>
  <c r="I40" i="38"/>
  <c r="I39" i="38"/>
  <c r="I38" i="38"/>
  <c r="I37" i="38"/>
  <c r="I36" i="38"/>
  <c r="I35" i="38"/>
  <c r="I34" i="38"/>
  <c r="I33" i="38"/>
  <c r="I31" i="38"/>
  <c r="I30" i="38"/>
  <c r="I29" i="38"/>
  <c r="I28" i="38"/>
  <c r="I27" i="38"/>
  <c r="I26" i="38"/>
  <c r="I24" i="38"/>
  <c r="I23" i="38"/>
  <c r="I22" i="38"/>
  <c r="I21" i="38"/>
  <c r="I20" i="38"/>
  <c r="I17" i="38"/>
  <c r="I16" i="38"/>
  <c r="I15" i="38"/>
  <c r="I14" i="38"/>
  <c r="I13" i="38"/>
  <c r="I11" i="38"/>
  <c r="I10" i="38"/>
  <c r="I9" i="38"/>
  <c r="I8" i="38"/>
  <c r="I6" i="38"/>
  <c r="H56" i="38"/>
  <c r="H55" i="38"/>
  <c r="H54" i="38"/>
  <c r="H52" i="38"/>
  <c r="H51" i="38"/>
  <c r="H50" i="38"/>
  <c r="H49" i="38"/>
  <c r="H48" i="38"/>
  <c r="H47" i="38"/>
  <c r="H45" i="38"/>
  <c r="H44" i="38"/>
  <c r="H43" i="38"/>
  <c r="H42" i="38"/>
  <c r="H40" i="38"/>
  <c r="H39" i="38"/>
  <c r="H38" i="38"/>
  <c r="H37" i="38"/>
  <c r="H36" i="38"/>
  <c r="H35" i="38"/>
  <c r="H34" i="38"/>
  <c r="H33" i="38"/>
  <c r="H31" i="38"/>
  <c r="H30" i="38"/>
  <c r="H29" i="38"/>
  <c r="H28" i="38"/>
  <c r="H27" i="38"/>
  <c r="H26" i="38"/>
  <c r="H24" i="38"/>
  <c r="H23" i="38"/>
  <c r="H22" i="38"/>
  <c r="H21" i="38"/>
  <c r="H20" i="38"/>
  <c r="H17" i="38"/>
  <c r="H16" i="38"/>
  <c r="H15" i="38"/>
  <c r="H14" i="38"/>
  <c r="H13" i="38"/>
  <c r="H11" i="38"/>
  <c r="H10" i="38"/>
  <c r="H9" i="38"/>
  <c r="H8" i="38"/>
  <c r="H6" i="38"/>
  <c r="H5" i="38" s="1"/>
  <c r="G56" i="38"/>
  <c r="G55" i="38"/>
  <c r="G54" i="38"/>
  <c r="G52" i="38"/>
  <c r="G51" i="38"/>
  <c r="G50" i="38"/>
  <c r="G49" i="38"/>
  <c r="G48" i="38"/>
  <c r="G47" i="38"/>
  <c r="G45" i="38"/>
  <c r="G44" i="38"/>
  <c r="G43" i="38"/>
  <c r="G42" i="38"/>
  <c r="G40" i="38"/>
  <c r="G39" i="38"/>
  <c r="G38" i="38"/>
  <c r="G37" i="38"/>
  <c r="G36" i="38"/>
  <c r="G35" i="38"/>
  <c r="G34" i="38"/>
  <c r="G33" i="38"/>
  <c r="G31" i="38"/>
  <c r="G30" i="38"/>
  <c r="G29" i="38"/>
  <c r="G28" i="38"/>
  <c r="G27" i="38"/>
  <c r="G26" i="38"/>
  <c r="G24" i="38"/>
  <c r="G23" i="38"/>
  <c r="G22" i="38"/>
  <c r="G21" i="38"/>
  <c r="G20" i="38"/>
  <c r="G17" i="38"/>
  <c r="G16" i="38"/>
  <c r="G15" i="38"/>
  <c r="G14" i="38"/>
  <c r="G13" i="38"/>
  <c r="G11" i="38"/>
  <c r="G10" i="38"/>
  <c r="G9" i="38"/>
  <c r="G8" i="38"/>
  <c r="G6" i="38"/>
  <c r="F56" i="38"/>
  <c r="F55" i="38"/>
  <c r="F54" i="38"/>
  <c r="F52" i="38"/>
  <c r="F51" i="38"/>
  <c r="F50" i="38"/>
  <c r="F49" i="38"/>
  <c r="F48" i="38"/>
  <c r="F47" i="38"/>
  <c r="F45" i="38"/>
  <c r="F44" i="38"/>
  <c r="F43" i="38"/>
  <c r="F42" i="38"/>
  <c r="F40" i="38"/>
  <c r="F39" i="38"/>
  <c r="F38" i="38"/>
  <c r="F37" i="38"/>
  <c r="F36" i="38"/>
  <c r="F35" i="38"/>
  <c r="F34" i="38"/>
  <c r="F33" i="38"/>
  <c r="F31" i="38"/>
  <c r="F30" i="38"/>
  <c r="F29" i="38"/>
  <c r="F28" i="38"/>
  <c r="F27" i="38"/>
  <c r="F26" i="38"/>
  <c r="F24" i="38"/>
  <c r="F23" i="38"/>
  <c r="F22" i="38"/>
  <c r="F21" i="38"/>
  <c r="F20" i="38"/>
  <c r="F17" i="38"/>
  <c r="F16" i="38"/>
  <c r="F15" i="38"/>
  <c r="F14" i="38"/>
  <c r="F13" i="38"/>
  <c r="F11" i="38"/>
  <c r="F10" i="38"/>
  <c r="F9" i="38"/>
  <c r="F8" i="38"/>
  <c r="F6" i="38"/>
  <c r="E56" i="38"/>
  <c r="E55" i="38"/>
  <c r="E54" i="38"/>
  <c r="E52" i="38"/>
  <c r="E51" i="38"/>
  <c r="E50" i="38"/>
  <c r="E49" i="38"/>
  <c r="E48" i="38"/>
  <c r="E47" i="38"/>
  <c r="E45" i="38"/>
  <c r="E44" i="38"/>
  <c r="E43" i="38"/>
  <c r="E42" i="38"/>
  <c r="E40" i="38"/>
  <c r="E39" i="38"/>
  <c r="E38" i="38"/>
  <c r="E37" i="38"/>
  <c r="E36" i="38"/>
  <c r="E35" i="38"/>
  <c r="E34" i="38"/>
  <c r="E33" i="38"/>
  <c r="E31" i="38"/>
  <c r="E30" i="38"/>
  <c r="E29" i="38"/>
  <c r="E28" i="38"/>
  <c r="E27" i="38"/>
  <c r="E26" i="38"/>
  <c r="E24" i="38"/>
  <c r="E23" i="38"/>
  <c r="E22" i="38"/>
  <c r="E21" i="38"/>
  <c r="E20" i="38"/>
  <c r="E17" i="38"/>
  <c r="E16" i="38"/>
  <c r="E15" i="38"/>
  <c r="E14" i="38"/>
  <c r="E13" i="38"/>
  <c r="E11" i="38"/>
  <c r="E10" i="38"/>
  <c r="E9" i="38"/>
  <c r="E8" i="38"/>
  <c r="E6" i="38"/>
  <c r="D56" i="38"/>
  <c r="D55" i="38"/>
  <c r="D54" i="38"/>
  <c r="D52" i="38"/>
  <c r="D51" i="38"/>
  <c r="D50" i="38"/>
  <c r="D49" i="38"/>
  <c r="D48" i="38"/>
  <c r="D47" i="38"/>
  <c r="D45" i="38"/>
  <c r="D44" i="38"/>
  <c r="D43" i="38"/>
  <c r="D42" i="38"/>
  <c r="D40" i="38"/>
  <c r="D39" i="38"/>
  <c r="D38" i="38"/>
  <c r="D37" i="38"/>
  <c r="D36" i="38"/>
  <c r="D35" i="38"/>
  <c r="D34" i="38"/>
  <c r="D33" i="38"/>
  <c r="D31" i="38"/>
  <c r="D30" i="38"/>
  <c r="D29" i="38"/>
  <c r="D28" i="38"/>
  <c r="D27" i="38"/>
  <c r="D26" i="38"/>
  <c r="D24" i="38"/>
  <c r="D23" i="38"/>
  <c r="D22" i="38"/>
  <c r="D21" i="38"/>
  <c r="D20" i="38"/>
  <c r="D17" i="38"/>
  <c r="D16" i="38"/>
  <c r="D15" i="38"/>
  <c r="D14" i="38"/>
  <c r="D13" i="38"/>
  <c r="D11" i="38"/>
  <c r="D10" i="38"/>
  <c r="D9" i="38"/>
  <c r="D8" i="38"/>
  <c r="D6" i="38"/>
  <c r="B56" i="38"/>
  <c r="B55" i="38"/>
  <c r="B54" i="38"/>
  <c r="B52" i="38"/>
  <c r="B51" i="38"/>
  <c r="B50" i="38"/>
  <c r="B49" i="38"/>
  <c r="B48" i="38"/>
  <c r="B47" i="38"/>
  <c r="B45" i="38"/>
  <c r="B44" i="38"/>
  <c r="B43" i="38"/>
  <c r="B42" i="38"/>
  <c r="B40" i="38"/>
  <c r="B39" i="38"/>
  <c r="B38" i="38"/>
  <c r="B37" i="38"/>
  <c r="B36" i="38"/>
  <c r="B35" i="38"/>
  <c r="B34" i="38"/>
  <c r="B33" i="38"/>
  <c r="B31" i="38"/>
  <c r="B30" i="38"/>
  <c r="B29" i="38"/>
  <c r="B28" i="38"/>
  <c r="B27" i="38"/>
  <c r="B26" i="38"/>
  <c r="B24" i="38"/>
  <c r="B23" i="38"/>
  <c r="B22" i="38"/>
  <c r="B21" i="38"/>
  <c r="B20" i="38"/>
  <c r="B17" i="38"/>
  <c r="B16" i="38"/>
  <c r="B15" i="38"/>
  <c r="B14" i="38"/>
  <c r="B13" i="38"/>
  <c r="B11" i="38"/>
  <c r="B10" i="38"/>
  <c r="B9" i="38"/>
  <c r="B8" i="38"/>
  <c r="B6" i="38"/>
  <c r="J57" i="10"/>
  <c r="J56" i="10"/>
  <c r="J55" i="10"/>
  <c r="J53" i="10"/>
  <c r="J52" i="10"/>
  <c r="J51" i="10"/>
  <c r="J50" i="10"/>
  <c r="J49" i="10"/>
  <c r="J48" i="10"/>
  <c r="J46" i="10"/>
  <c r="J45" i="10"/>
  <c r="J44" i="10"/>
  <c r="J43" i="10"/>
  <c r="J41" i="10"/>
  <c r="J40" i="10"/>
  <c r="J39" i="10"/>
  <c r="J38" i="10"/>
  <c r="J37" i="10"/>
  <c r="J36" i="10"/>
  <c r="J35" i="10"/>
  <c r="J34" i="10"/>
  <c r="J32" i="10"/>
  <c r="J31" i="10"/>
  <c r="J30" i="10"/>
  <c r="J29" i="10"/>
  <c r="J28" i="10"/>
  <c r="J27" i="10"/>
  <c r="J25" i="10"/>
  <c r="J24" i="10"/>
  <c r="J23" i="10"/>
  <c r="J22" i="10"/>
  <c r="J21" i="10"/>
  <c r="J18" i="10"/>
  <c r="J17" i="10"/>
  <c r="J16" i="10"/>
  <c r="J15" i="10"/>
  <c r="J14" i="10"/>
  <c r="J12" i="10"/>
  <c r="J11" i="10"/>
  <c r="J10" i="10"/>
  <c r="J9" i="10"/>
  <c r="J7" i="10"/>
  <c r="K7" i="10"/>
  <c r="K6" i="10" s="1"/>
  <c r="K9" i="10"/>
  <c r="K10" i="10"/>
  <c r="K11" i="10"/>
  <c r="K12" i="10"/>
  <c r="K14" i="10"/>
  <c r="K15" i="10"/>
  <c r="K16" i="10"/>
  <c r="K17" i="10"/>
  <c r="K18" i="10"/>
  <c r="K21" i="10"/>
  <c r="K22" i="10"/>
  <c r="K23" i="10"/>
  <c r="K24" i="10"/>
  <c r="K25" i="10"/>
  <c r="K27" i="10"/>
  <c r="K28" i="10"/>
  <c r="K29" i="10"/>
  <c r="K30" i="10"/>
  <c r="K31" i="10"/>
  <c r="K32" i="10"/>
  <c r="K34" i="10"/>
  <c r="K35" i="10"/>
  <c r="K36" i="10"/>
  <c r="K37" i="10"/>
  <c r="K38" i="10"/>
  <c r="K39" i="10"/>
  <c r="K40" i="10"/>
  <c r="K41" i="10"/>
  <c r="K43" i="10"/>
  <c r="K44" i="10"/>
  <c r="K45" i="10"/>
  <c r="K46" i="10"/>
  <c r="K48" i="10"/>
  <c r="K49" i="10"/>
  <c r="K50" i="10"/>
  <c r="K51" i="10"/>
  <c r="K52" i="10"/>
  <c r="K53" i="10"/>
  <c r="K55" i="10"/>
  <c r="K56" i="10"/>
  <c r="K57" i="10"/>
  <c r="L6" i="10"/>
  <c r="M7" i="10"/>
  <c r="M6" i="10" s="1"/>
  <c r="M9" i="10"/>
  <c r="M10" i="10"/>
  <c r="M11" i="10"/>
  <c r="M12" i="10"/>
  <c r="M14" i="10"/>
  <c r="M15" i="10"/>
  <c r="M16" i="10"/>
  <c r="M17" i="10"/>
  <c r="M18" i="10"/>
  <c r="M21" i="10"/>
  <c r="M22" i="10"/>
  <c r="M23" i="10"/>
  <c r="M24" i="10"/>
  <c r="M25" i="10"/>
  <c r="M27" i="10"/>
  <c r="M28" i="10"/>
  <c r="M29" i="10"/>
  <c r="M30" i="10"/>
  <c r="M31" i="10"/>
  <c r="M32" i="10"/>
  <c r="M34" i="10"/>
  <c r="M35" i="10"/>
  <c r="M36" i="10"/>
  <c r="M37" i="10"/>
  <c r="M38" i="10"/>
  <c r="M39" i="10"/>
  <c r="M40" i="10"/>
  <c r="M41" i="10"/>
  <c r="M43" i="10"/>
  <c r="M44" i="10"/>
  <c r="M45" i="10"/>
  <c r="M46" i="10"/>
  <c r="M48" i="10"/>
  <c r="M49" i="10"/>
  <c r="M50" i="10"/>
  <c r="M51" i="10"/>
  <c r="M52" i="10"/>
  <c r="M53" i="10"/>
  <c r="M55" i="10"/>
  <c r="M56" i="10"/>
  <c r="M57" i="10"/>
  <c r="N7" i="10"/>
  <c r="N6" i="10" s="1"/>
  <c r="N9" i="10"/>
  <c r="N10" i="10"/>
  <c r="N11" i="10"/>
  <c r="N12" i="10"/>
  <c r="N14" i="10"/>
  <c r="N15" i="10"/>
  <c r="N16" i="10"/>
  <c r="N17" i="10"/>
  <c r="N18" i="10"/>
  <c r="N21" i="10"/>
  <c r="N22" i="10"/>
  <c r="N23" i="10"/>
  <c r="N24" i="10"/>
  <c r="N25" i="10"/>
  <c r="N27" i="10"/>
  <c r="N28" i="10"/>
  <c r="N29" i="10"/>
  <c r="N30" i="10"/>
  <c r="N31" i="10"/>
  <c r="N32" i="10"/>
  <c r="N34" i="10"/>
  <c r="N35" i="10"/>
  <c r="N36" i="10"/>
  <c r="N37" i="10"/>
  <c r="N38" i="10"/>
  <c r="N39" i="10"/>
  <c r="N40" i="10"/>
  <c r="N41" i="10"/>
  <c r="N43" i="10"/>
  <c r="N44" i="10"/>
  <c r="N45" i="10"/>
  <c r="N46" i="10"/>
  <c r="N48" i="10"/>
  <c r="N49" i="10"/>
  <c r="N50" i="10"/>
  <c r="N51" i="10"/>
  <c r="N52" i="10"/>
  <c r="N53" i="10"/>
  <c r="N55" i="10"/>
  <c r="N56" i="10"/>
  <c r="N57" i="10"/>
  <c r="O7" i="10"/>
  <c r="O6" i="10" s="1"/>
  <c r="O9" i="10"/>
  <c r="O10" i="10"/>
  <c r="O11" i="10"/>
  <c r="O12" i="10"/>
  <c r="O14" i="10"/>
  <c r="O15" i="10"/>
  <c r="O16" i="10"/>
  <c r="O17" i="10"/>
  <c r="O18" i="10"/>
  <c r="O21" i="10"/>
  <c r="O22" i="10"/>
  <c r="O23" i="10"/>
  <c r="O24" i="10"/>
  <c r="O25" i="10"/>
  <c r="O27" i="10"/>
  <c r="O28" i="10"/>
  <c r="O29" i="10"/>
  <c r="O30" i="10"/>
  <c r="O31" i="10"/>
  <c r="O32" i="10"/>
  <c r="O34" i="10"/>
  <c r="O35" i="10"/>
  <c r="O36" i="10"/>
  <c r="O37" i="10"/>
  <c r="O38" i="10"/>
  <c r="O39" i="10"/>
  <c r="O40" i="10"/>
  <c r="O41" i="10"/>
  <c r="O43" i="10"/>
  <c r="O44" i="10"/>
  <c r="O45" i="10"/>
  <c r="O46" i="10"/>
  <c r="O48" i="10"/>
  <c r="O49" i="10"/>
  <c r="O50" i="10"/>
  <c r="O51" i="10"/>
  <c r="O52" i="10"/>
  <c r="O53" i="10"/>
  <c r="O55" i="10"/>
  <c r="O56" i="10"/>
  <c r="O57" i="10"/>
  <c r="I57" i="10"/>
  <c r="I56" i="10"/>
  <c r="I55" i="10"/>
  <c r="I53" i="10"/>
  <c r="I52" i="10"/>
  <c r="I51" i="10"/>
  <c r="I50" i="10"/>
  <c r="I49" i="10"/>
  <c r="I48" i="10"/>
  <c r="I46" i="10"/>
  <c r="I45" i="10"/>
  <c r="I44" i="10"/>
  <c r="I43" i="10"/>
  <c r="I41" i="10"/>
  <c r="I40" i="10"/>
  <c r="I39" i="10"/>
  <c r="I38" i="10"/>
  <c r="I37" i="10"/>
  <c r="I36" i="10"/>
  <c r="I35" i="10"/>
  <c r="I34" i="10"/>
  <c r="I32" i="10"/>
  <c r="I31" i="10"/>
  <c r="I30" i="10"/>
  <c r="I29" i="10"/>
  <c r="I28" i="10"/>
  <c r="I27" i="10"/>
  <c r="I25" i="10"/>
  <c r="I24" i="10"/>
  <c r="I23" i="10"/>
  <c r="I22" i="10"/>
  <c r="I21" i="10"/>
  <c r="I18" i="10"/>
  <c r="I17" i="10"/>
  <c r="I16" i="10"/>
  <c r="I15" i="10"/>
  <c r="I14" i="10"/>
  <c r="I12" i="10"/>
  <c r="I11" i="10"/>
  <c r="I10" i="10"/>
  <c r="I9" i="10"/>
  <c r="I7" i="10"/>
  <c r="H57" i="10"/>
  <c r="H56" i="10"/>
  <c r="H55" i="10"/>
  <c r="H53" i="10"/>
  <c r="H52" i="10"/>
  <c r="H51" i="10"/>
  <c r="H50" i="10"/>
  <c r="H49" i="10"/>
  <c r="H48" i="10"/>
  <c r="H46" i="10"/>
  <c r="H45" i="10"/>
  <c r="H44" i="10"/>
  <c r="H43" i="10"/>
  <c r="H41" i="10"/>
  <c r="H40" i="10"/>
  <c r="H39" i="10"/>
  <c r="H38" i="10"/>
  <c r="H37" i="10"/>
  <c r="H36" i="10"/>
  <c r="H35" i="10"/>
  <c r="H34" i="10"/>
  <c r="H32" i="10"/>
  <c r="H31" i="10"/>
  <c r="H30" i="10"/>
  <c r="H29" i="10"/>
  <c r="H28" i="10"/>
  <c r="H27" i="10"/>
  <c r="H25" i="10"/>
  <c r="H24" i="10"/>
  <c r="H23" i="10"/>
  <c r="H22" i="10"/>
  <c r="H21" i="10"/>
  <c r="H18" i="10"/>
  <c r="H17" i="10"/>
  <c r="H16" i="10"/>
  <c r="H15" i="10"/>
  <c r="H14" i="10"/>
  <c r="H12" i="10"/>
  <c r="H11" i="10"/>
  <c r="H10" i="10"/>
  <c r="H9" i="10"/>
  <c r="H7" i="10"/>
  <c r="G57" i="10"/>
  <c r="G56" i="10"/>
  <c r="G55" i="10"/>
  <c r="G53" i="10"/>
  <c r="G52" i="10"/>
  <c r="G51" i="10"/>
  <c r="G50" i="10"/>
  <c r="G49" i="10"/>
  <c r="G48" i="10"/>
  <c r="G46" i="10"/>
  <c r="G45" i="10"/>
  <c r="G44" i="10"/>
  <c r="G43" i="10"/>
  <c r="G41" i="10"/>
  <c r="G40" i="10"/>
  <c r="G39" i="10"/>
  <c r="G38" i="10"/>
  <c r="G37" i="10"/>
  <c r="G36" i="10"/>
  <c r="G35" i="10"/>
  <c r="G34" i="10"/>
  <c r="G32" i="10"/>
  <c r="G31" i="10"/>
  <c r="G30" i="10"/>
  <c r="G29" i="10"/>
  <c r="G28" i="10"/>
  <c r="G27" i="10"/>
  <c r="G25" i="10"/>
  <c r="G24" i="10"/>
  <c r="G23" i="10"/>
  <c r="G22" i="10"/>
  <c r="G21" i="10"/>
  <c r="G18" i="10"/>
  <c r="G17" i="10"/>
  <c r="G16" i="10"/>
  <c r="G15" i="10"/>
  <c r="G14" i="10"/>
  <c r="G12" i="10"/>
  <c r="G11" i="10"/>
  <c r="G10" i="10"/>
  <c r="G9" i="10"/>
  <c r="G7" i="10"/>
  <c r="F57" i="10"/>
  <c r="F56" i="10"/>
  <c r="F55" i="10"/>
  <c r="F53" i="10"/>
  <c r="F52" i="10"/>
  <c r="F51" i="10"/>
  <c r="F50" i="10"/>
  <c r="F49" i="10"/>
  <c r="F48" i="10"/>
  <c r="F46" i="10"/>
  <c r="F45" i="10"/>
  <c r="F44" i="10"/>
  <c r="F43" i="10"/>
  <c r="F41" i="10"/>
  <c r="F40" i="10"/>
  <c r="F39" i="10"/>
  <c r="F38" i="10"/>
  <c r="F37" i="10"/>
  <c r="F36" i="10"/>
  <c r="F35" i="10"/>
  <c r="F34" i="10"/>
  <c r="F32" i="10"/>
  <c r="F31" i="10"/>
  <c r="F30" i="10"/>
  <c r="F29" i="10"/>
  <c r="F28" i="10"/>
  <c r="F27" i="10"/>
  <c r="F25" i="10"/>
  <c r="F24" i="10"/>
  <c r="F23" i="10"/>
  <c r="F22" i="10"/>
  <c r="F21" i="10"/>
  <c r="F18" i="10"/>
  <c r="F17" i="10"/>
  <c r="F16" i="10"/>
  <c r="F15" i="10"/>
  <c r="F14" i="10"/>
  <c r="F12" i="10"/>
  <c r="F11" i="10"/>
  <c r="F10" i="10"/>
  <c r="F9" i="10"/>
  <c r="F7" i="10"/>
  <c r="F6" i="10" s="1"/>
  <c r="E57" i="10"/>
  <c r="E56" i="10"/>
  <c r="E55" i="10"/>
  <c r="E53" i="10"/>
  <c r="E52" i="10"/>
  <c r="E51" i="10"/>
  <c r="E50" i="10"/>
  <c r="E49" i="10"/>
  <c r="E48" i="10"/>
  <c r="E46" i="10"/>
  <c r="E45" i="10"/>
  <c r="E44" i="10"/>
  <c r="E43" i="10"/>
  <c r="E41" i="10"/>
  <c r="E40" i="10"/>
  <c r="E39" i="10"/>
  <c r="E38" i="10"/>
  <c r="E37" i="10"/>
  <c r="E36" i="10"/>
  <c r="E35" i="10"/>
  <c r="E34" i="10"/>
  <c r="E32" i="10"/>
  <c r="E31" i="10"/>
  <c r="E30" i="10"/>
  <c r="E29" i="10"/>
  <c r="E28" i="10"/>
  <c r="E27" i="10"/>
  <c r="E25" i="10"/>
  <c r="E24" i="10"/>
  <c r="E23" i="10"/>
  <c r="E22" i="10"/>
  <c r="E21" i="10"/>
  <c r="E18" i="10"/>
  <c r="E17" i="10"/>
  <c r="E16" i="10"/>
  <c r="E15" i="10"/>
  <c r="E14" i="10"/>
  <c r="E12" i="10"/>
  <c r="E11" i="10"/>
  <c r="E10" i="10"/>
  <c r="E9" i="10"/>
  <c r="E7" i="10"/>
  <c r="E6" i="10" s="1"/>
  <c r="D57" i="10"/>
  <c r="D56" i="10"/>
  <c r="D55" i="10"/>
  <c r="D53" i="10"/>
  <c r="D52" i="10"/>
  <c r="D51" i="10"/>
  <c r="D50" i="10"/>
  <c r="D49" i="10"/>
  <c r="D48" i="10"/>
  <c r="D46" i="10"/>
  <c r="D45" i="10"/>
  <c r="D44" i="10"/>
  <c r="D43" i="10"/>
  <c r="D41" i="10"/>
  <c r="D40" i="10"/>
  <c r="D39" i="10"/>
  <c r="D38" i="10"/>
  <c r="D37" i="10"/>
  <c r="D36" i="10"/>
  <c r="D35" i="10"/>
  <c r="D34" i="10"/>
  <c r="D32" i="10"/>
  <c r="D31" i="10"/>
  <c r="D30" i="10"/>
  <c r="D29" i="10"/>
  <c r="D28" i="10"/>
  <c r="D27" i="10"/>
  <c r="D25" i="10"/>
  <c r="D24" i="10"/>
  <c r="D23" i="10"/>
  <c r="D22" i="10"/>
  <c r="D21" i="10"/>
  <c r="D18" i="10"/>
  <c r="D17" i="10"/>
  <c r="D16" i="10"/>
  <c r="D15" i="10"/>
  <c r="D14" i="10"/>
  <c r="D12" i="10"/>
  <c r="D11" i="10"/>
  <c r="D10" i="10"/>
  <c r="D9" i="10"/>
  <c r="D7" i="10"/>
  <c r="D6" i="10" s="1"/>
  <c r="C57" i="10"/>
  <c r="C56" i="10"/>
  <c r="C55" i="10"/>
  <c r="C53" i="10"/>
  <c r="C52" i="10"/>
  <c r="C51" i="10"/>
  <c r="C50" i="10"/>
  <c r="C49" i="10"/>
  <c r="C48" i="10"/>
  <c r="C46" i="10"/>
  <c r="C45" i="10"/>
  <c r="C44" i="10"/>
  <c r="C43" i="10"/>
  <c r="C41" i="10"/>
  <c r="C40" i="10"/>
  <c r="C39" i="10"/>
  <c r="C38" i="10"/>
  <c r="C37" i="10"/>
  <c r="C36" i="10"/>
  <c r="C35" i="10"/>
  <c r="C34" i="10"/>
  <c r="C32" i="10"/>
  <c r="C31" i="10"/>
  <c r="C30" i="10"/>
  <c r="C29" i="10"/>
  <c r="C28" i="10"/>
  <c r="C27" i="10"/>
  <c r="C25" i="10"/>
  <c r="C24" i="10"/>
  <c r="C23" i="10"/>
  <c r="C22" i="10"/>
  <c r="C21" i="10"/>
  <c r="C18" i="10"/>
  <c r="C17" i="10"/>
  <c r="C16" i="10"/>
  <c r="C15" i="10"/>
  <c r="C14" i="10"/>
  <c r="C12" i="10"/>
  <c r="C11" i="10"/>
  <c r="C10" i="10"/>
  <c r="C9" i="10"/>
  <c r="C7" i="10"/>
  <c r="C6" i="10" s="1"/>
  <c r="B57" i="10"/>
  <c r="B56" i="10"/>
  <c r="B55" i="10"/>
  <c r="B53" i="10"/>
  <c r="B52" i="10"/>
  <c r="B51" i="10"/>
  <c r="B50" i="10"/>
  <c r="B49" i="10"/>
  <c r="B48" i="10"/>
  <c r="B46" i="10"/>
  <c r="B45" i="10"/>
  <c r="B44" i="10"/>
  <c r="B43" i="10"/>
  <c r="B41" i="10"/>
  <c r="B40" i="10"/>
  <c r="B39" i="10"/>
  <c r="B38" i="10"/>
  <c r="B37" i="10"/>
  <c r="B36" i="10"/>
  <c r="B35" i="10"/>
  <c r="B34" i="10"/>
  <c r="B32" i="10"/>
  <c r="B31" i="10"/>
  <c r="B30" i="10"/>
  <c r="B29" i="10"/>
  <c r="B28" i="10"/>
  <c r="B27" i="10"/>
  <c r="B25" i="10"/>
  <c r="B24" i="10"/>
  <c r="B23" i="10"/>
  <c r="B22" i="10"/>
  <c r="B21" i="10"/>
  <c r="B18" i="10"/>
  <c r="B17" i="10"/>
  <c r="B16" i="10"/>
  <c r="B15" i="10"/>
  <c r="B14" i="10"/>
  <c r="B12" i="10"/>
  <c r="B11" i="10"/>
  <c r="B10" i="10"/>
  <c r="B9" i="10"/>
  <c r="B7" i="10"/>
  <c r="H56" i="37"/>
  <c r="H55" i="37"/>
  <c r="H54" i="37"/>
  <c r="H52" i="37"/>
  <c r="H51" i="37"/>
  <c r="H50" i="37"/>
  <c r="H49" i="37"/>
  <c r="H48" i="37"/>
  <c r="H47" i="37"/>
  <c r="H45" i="37"/>
  <c r="H44" i="37"/>
  <c r="H43" i="37"/>
  <c r="H42" i="37"/>
  <c r="H40" i="37"/>
  <c r="H39" i="37"/>
  <c r="H38" i="37"/>
  <c r="H37" i="37"/>
  <c r="H36" i="37"/>
  <c r="H35" i="37"/>
  <c r="H34" i="37"/>
  <c r="H33" i="37"/>
  <c r="H31" i="37"/>
  <c r="H30" i="37"/>
  <c r="H29" i="37"/>
  <c r="H28" i="37"/>
  <c r="H27" i="37"/>
  <c r="H26" i="37"/>
  <c r="H24" i="37"/>
  <c r="H23" i="37"/>
  <c r="H22" i="37"/>
  <c r="H21" i="37"/>
  <c r="H20" i="37"/>
  <c r="H17" i="37"/>
  <c r="H16" i="37"/>
  <c r="H15" i="37"/>
  <c r="H14" i="37"/>
  <c r="H13" i="37"/>
  <c r="H11" i="37"/>
  <c r="H10" i="37"/>
  <c r="H9" i="37"/>
  <c r="H8" i="37"/>
  <c r="H6" i="37"/>
  <c r="G56" i="37"/>
  <c r="G55" i="37"/>
  <c r="G54" i="37"/>
  <c r="G52" i="37"/>
  <c r="G51" i="37"/>
  <c r="G50" i="37"/>
  <c r="G49" i="37"/>
  <c r="G48" i="37"/>
  <c r="G47" i="37"/>
  <c r="G45" i="37"/>
  <c r="G44" i="37"/>
  <c r="G43" i="37"/>
  <c r="G42" i="37"/>
  <c r="G40" i="37"/>
  <c r="G39" i="37"/>
  <c r="G38" i="37"/>
  <c r="G37" i="37"/>
  <c r="G36" i="37"/>
  <c r="G35" i="37"/>
  <c r="G34" i="37"/>
  <c r="G33" i="37"/>
  <c r="G31" i="37"/>
  <c r="G30" i="37"/>
  <c r="G29" i="37"/>
  <c r="G28" i="37"/>
  <c r="G27" i="37"/>
  <c r="G26" i="37"/>
  <c r="G24" i="37"/>
  <c r="G23" i="37"/>
  <c r="G22" i="37"/>
  <c r="G21" i="37"/>
  <c r="G20" i="37"/>
  <c r="G17" i="37"/>
  <c r="G16" i="37"/>
  <c r="G15" i="37"/>
  <c r="G14" i="37"/>
  <c r="G13" i="37"/>
  <c r="G11" i="37"/>
  <c r="G10" i="37"/>
  <c r="G9" i="37"/>
  <c r="G8" i="37"/>
  <c r="G6" i="37"/>
  <c r="F56" i="37"/>
  <c r="F55" i="37"/>
  <c r="F54" i="37"/>
  <c r="F52" i="37"/>
  <c r="F51" i="37"/>
  <c r="F50" i="37"/>
  <c r="F49" i="37"/>
  <c r="F48" i="37"/>
  <c r="F47" i="37"/>
  <c r="F45" i="37"/>
  <c r="F44" i="37"/>
  <c r="F43" i="37"/>
  <c r="F42" i="37"/>
  <c r="F40" i="37"/>
  <c r="F39" i="37"/>
  <c r="F38" i="37"/>
  <c r="F37" i="37"/>
  <c r="F36" i="37"/>
  <c r="F35" i="37"/>
  <c r="F34" i="37"/>
  <c r="F33" i="37"/>
  <c r="F31" i="37"/>
  <c r="F30" i="37"/>
  <c r="F29" i="37"/>
  <c r="F28" i="37"/>
  <c r="F27" i="37"/>
  <c r="F26" i="37"/>
  <c r="F24" i="37"/>
  <c r="F23" i="37"/>
  <c r="F22" i="37"/>
  <c r="F21" i="37"/>
  <c r="F20" i="37"/>
  <c r="F17" i="37"/>
  <c r="F16" i="37"/>
  <c r="F15" i="37"/>
  <c r="F14" i="37"/>
  <c r="F13" i="37"/>
  <c r="F11" i="37"/>
  <c r="F10" i="37"/>
  <c r="F9" i="37"/>
  <c r="F8" i="37"/>
  <c r="F6" i="37"/>
  <c r="I56" i="37"/>
  <c r="I55" i="37"/>
  <c r="I54" i="37"/>
  <c r="I52" i="37"/>
  <c r="I51" i="37"/>
  <c r="I50" i="37"/>
  <c r="I49" i="37"/>
  <c r="I48" i="37"/>
  <c r="I47" i="37"/>
  <c r="I45" i="37"/>
  <c r="I44" i="37"/>
  <c r="I43" i="37"/>
  <c r="I42" i="37"/>
  <c r="I40" i="37"/>
  <c r="I39" i="37"/>
  <c r="I38" i="37"/>
  <c r="I37" i="37"/>
  <c r="I36" i="37"/>
  <c r="I35" i="37"/>
  <c r="I34" i="37"/>
  <c r="I33" i="37"/>
  <c r="I31" i="37"/>
  <c r="I30" i="37"/>
  <c r="I29" i="37"/>
  <c r="I28" i="37"/>
  <c r="I27" i="37"/>
  <c r="I26" i="37"/>
  <c r="I24" i="37"/>
  <c r="I23" i="37"/>
  <c r="I22" i="37"/>
  <c r="I21" i="37"/>
  <c r="I20" i="37"/>
  <c r="I17" i="37"/>
  <c r="I16" i="37"/>
  <c r="I15" i="37"/>
  <c r="I14" i="37"/>
  <c r="I13" i="37"/>
  <c r="I11" i="37"/>
  <c r="I10" i="37"/>
  <c r="I9" i="37"/>
  <c r="I8" i="37"/>
  <c r="I6" i="37"/>
  <c r="D56" i="37"/>
  <c r="D55" i="37"/>
  <c r="D54" i="37"/>
  <c r="D52" i="37"/>
  <c r="D51" i="37"/>
  <c r="D50" i="37"/>
  <c r="D49" i="37"/>
  <c r="D48" i="37"/>
  <c r="D47" i="37"/>
  <c r="D45" i="37"/>
  <c r="D44" i="37"/>
  <c r="D43" i="37"/>
  <c r="D42" i="37"/>
  <c r="D40" i="37"/>
  <c r="D39" i="37"/>
  <c r="D38" i="37"/>
  <c r="D37" i="37"/>
  <c r="D36" i="37"/>
  <c r="D35" i="37"/>
  <c r="D34" i="37"/>
  <c r="D33" i="37"/>
  <c r="D31" i="37"/>
  <c r="D30" i="37"/>
  <c r="D29" i="37"/>
  <c r="D28" i="37"/>
  <c r="D27" i="37"/>
  <c r="D26" i="37"/>
  <c r="D24" i="37"/>
  <c r="D23" i="37"/>
  <c r="D22" i="37"/>
  <c r="D21" i="37"/>
  <c r="D20" i="37"/>
  <c r="D17" i="37"/>
  <c r="D16" i="37"/>
  <c r="D15" i="37"/>
  <c r="D14" i="37"/>
  <c r="D13" i="37"/>
  <c r="D11" i="37"/>
  <c r="D10" i="37"/>
  <c r="D9" i="37"/>
  <c r="D8" i="37"/>
  <c r="C56" i="37"/>
  <c r="C55" i="37"/>
  <c r="C54" i="37"/>
  <c r="C52" i="37"/>
  <c r="C51" i="37"/>
  <c r="C50" i="37"/>
  <c r="C49" i="37"/>
  <c r="C48" i="37"/>
  <c r="C47" i="37"/>
  <c r="C45" i="37"/>
  <c r="C44" i="37"/>
  <c r="C43" i="37"/>
  <c r="C42" i="37"/>
  <c r="C40" i="37"/>
  <c r="C39" i="37"/>
  <c r="C38" i="37"/>
  <c r="C37" i="37"/>
  <c r="C36" i="37"/>
  <c r="C35" i="37"/>
  <c r="C34" i="37"/>
  <c r="C33" i="37"/>
  <c r="C31" i="37"/>
  <c r="C30" i="37"/>
  <c r="C29" i="37"/>
  <c r="C28" i="37"/>
  <c r="C27" i="37"/>
  <c r="C26" i="37"/>
  <c r="C24" i="37"/>
  <c r="C23" i="37"/>
  <c r="C22" i="37"/>
  <c r="C21" i="37"/>
  <c r="C20" i="37"/>
  <c r="C17" i="37"/>
  <c r="C16" i="37"/>
  <c r="C15" i="37"/>
  <c r="C14" i="37"/>
  <c r="C13" i="37"/>
  <c r="C11" i="37"/>
  <c r="C10" i="37"/>
  <c r="C9" i="37"/>
  <c r="C8" i="37"/>
  <c r="C6" i="37"/>
  <c r="B56" i="37"/>
  <c r="B55" i="37"/>
  <c r="B54" i="37"/>
  <c r="B52" i="37"/>
  <c r="B51" i="37"/>
  <c r="B50" i="37"/>
  <c r="B49" i="37"/>
  <c r="B48" i="37"/>
  <c r="B47" i="37"/>
  <c r="B45" i="37"/>
  <c r="B44" i="37"/>
  <c r="B43" i="37"/>
  <c r="B42" i="37"/>
  <c r="B40" i="37"/>
  <c r="B39" i="37"/>
  <c r="B38" i="37"/>
  <c r="B37" i="37"/>
  <c r="B36" i="37"/>
  <c r="B35" i="37"/>
  <c r="B34" i="37"/>
  <c r="B33" i="37"/>
  <c r="B31" i="37"/>
  <c r="B30" i="37"/>
  <c r="B29" i="37"/>
  <c r="B28" i="37"/>
  <c r="B27" i="37"/>
  <c r="B26" i="37"/>
  <c r="B24" i="37"/>
  <c r="B23" i="37"/>
  <c r="B22" i="37"/>
  <c r="B21" i="37"/>
  <c r="B20" i="37"/>
  <c r="B17" i="37"/>
  <c r="B16" i="37"/>
  <c r="B15" i="37"/>
  <c r="B14" i="37"/>
  <c r="B13" i="37"/>
  <c r="B11" i="37"/>
  <c r="B10" i="37"/>
  <c r="B9" i="37"/>
  <c r="B8" i="37"/>
  <c r="B6" i="37"/>
  <c r="L56" i="42"/>
  <c r="L55" i="42"/>
  <c r="L54" i="42"/>
  <c r="L52" i="42"/>
  <c r="L51" i="42"/>
  <c r="L50" i="42"/>
  <c r="L49" i="42"/>
  <c r="L48" i="42"/>
  <c r="L47" i="42"/>
  <c r="L45" i="42"/>
  <c r="L44" i="42"/>
  <c r="L43" i="42"/>
  <c r="L42" i="42"/>
  <c r="L40" i="42"/>
  <c r="L39" i="42"/>
  <c r="L38" i="42"/>
  <c r="L37" i="42"/>
  <c r="L36" i="42"/>
  <c r="L35" i="42"/>
  <c r="L34" i="42"/>
  <c r="L33" i="42"/>
  <c r="L31" i="42"/>
  <c r="L30" i="42"/>
  <c r="L29" i="42"/>
  <c r="L28" i="42"/>
  <c r="L27" i="42"/>
  <c r="L26" i="42"/>
  <c r="L24" i="42"/>
  <c r="L23" i="42"/>
  <c r="L22" i="42"/>
  <c r="L21" i="42"/>
  <c r="L20" i="42"/>
  <c r="L17" i="42"/>
  <c r="L16" i="42"/>
  <c r="L15" i="42"/>
  <c r="L14" i="42"/>
  <c r="L13" i="42"/>
  <c r="L11" i="42"/>
  <c r="L10" i="42"/>
  <c r="L9" i="42"/>
  <c r="L8" i="42"/>
  <c r="L6" i="42"/>
  <c r="J56" i="42"/>
  <c r="J55" i="42"/>
  <c r="J54" i="42"/>
  <c r="J52" i="42"/>
  <c r="J51" i="42"/>
  <c r="J50" i="42"/>
  <c r="J49" i="42"/>
  <c r="J48" i="42"/>
  <c r="J47" i="42"/>
  <c r="J45" i="42"/>
  <c r="J44" i="42"/>
  <c r="J43" i="42"/>
  <c r="J42" i="42"/>
  <c r="J40" i="42"/>
  <c r="J39" i="42"/>
  <c r="J38" i="42"/>
  <c r="J37" i="42"/>
  <c r="J36" i="42"/>
  <c r="J35" i="42"/>
  <c r="J34" i="42"/>
  <c r="J33" i="42"/>
  <c r="J31" i="42"/>
  <c r="J30" i="42"/>
  <c r="J29" i="42"/>
  <c r="J28" i="42"/>
  <c r="J27" i="42"/>
  <c r="J26" i="42"/>
  <c r="J24" i="42"/>
  <c r="J23" i="42"/>
  <c r="J22" i="42"/>
  <c r="J21" i="42"/>
  <c r="J20" i="42"/>
  <c r="J17" i="42"/>
  <c r="J16" i="42"/>
  <c r="J15" i="42"/>
  <c r="J14" i="42"/>
  <c r="J13" i="42"/>
  <c r="J11" i="42"/>
  <c r="J10" i="42"/>
  <c r="J9" i="42"/>
  <c r="J8" i="42"/>
  <c r="J6" i="42"/>
  <c r="H56" i="42"/>
  <c r="H55" i="42"/>
  <c r="H54" i="42"/>
  <c r="H52" i="42"/>
  <c r="H51" i="42"/>
  <c r="H50" i="42"/>
  <c r="H49" i="42"/>
  <c r="H48" i="42"/>
  <c r="H47" i="42"/>
  <c r="H45" i="42"/>
  <c r="H44" i="42"/>
  <c r="H43" i="42"/>
  <c r="H42" i="42"/>
  <c r="H40" i="42"/>
  <c r="H39" i="42"/>
  <c r="H38" i="42"/>
  <c r="H37" i="42"/>
  <c r="H36" i="42"/>
  <c r="H35" i="42"/>
  <c r="H34" i="42"/>
  <c r="H33" i="42"/>
  <c r="H31" i="42"/>
  <c r="H30" i="42"/>
  <c r="H29" i="42"/>
  <c r="H28" i="42"/>
  <c r="H27" i="42"/>
  <c r="H26" i="42"/>
  <c r="H24" i="42"/>
  <c r="H23" i="42"/>
  <c r="H22" i="42"/>
  <c r="H21" i="42"/>
  <c r="H20" i="42"/>
  <c r="H17" i="42"/>
  <c r="H16" i="42"/>
  <c r="H15" i="42"/>
  <c r="H14" i="42"/>
  <c r="H13" i="42"/>
  <c r="H11" i="42"/>
  <c r="H10" i="42"/>
  <c r="H9" i="42"/>
  <c r="H8" i="42"/>
  <c r="H6" i="42"/>
  <c r="F56" i="42"/>
  <c r="F55" i="42"/>
  <c r="F54" i="42"/>
  <c r="F52" i="42"/>
  <c r="F51" i="42"/>
  <c r="F50" i="42"/>
  <c r="F49" i="42"/>
  <c r="F48" i="42"/>
  <c r="F47" i="42"/>
  <c r="F45" i="42"/>
  <c r="F44" i="42"/>
  <c r="F43" i="42"/>
  <c r="F42" i="42"/>
  <c r="F40" i="42"/>
  <c r="F39" i="42"/>
  <c r="F38" i="42"/>
  <c r="F37" i="42"/>
  <c r="F36" i="42"/>
  <c r="F35" i="42"/>
  <c r="F34" i="42"/>
  <c r="F31" i="42"/>
  <c r="F30" i="42"/>
  <c r="F29" i="42"/>
  <c r="F28" i="42"/>
  <c r="F27" i="42"/>
  <c r="F26" i="42"/>
  <c r="F24" i="42"/>
  <c r="F23" i="42"/>
  <c r="F22" i="42"/>
  <c r="F21" i="42"/>
  <c r="F20" i="42"/>
  <c r="F17" i="42"/>
  <c r="F16" i="42"/>
  <c r="F15" i="42"/>
  <c r="F14" i="42"/>
  <c r="F13" i="42"/>
  <c r="F11" i="42"/>
  <c r="F10" i="42"/>
  <c r="F9" i="42"/>
  <c r="F8" i="42"/>
  <c r="F6" i="42"/>
  <c r="D56" i="42"/>
  <c r="D55" i="42"/>
  <c r="D54" i="42"/>
  <c r="D52" i="42"/>
  <c r="D51" i="42"/>
  <c r="D50" i="42"/>
  <c r="D49" i="42"/>
  <c r="D48" i="42"/>
  <c r="D47" i="42"/>
  <c r="D45" i="42"/>
  <c r="D44" i="42"/>
  <c r="D43" i="42"/>
  <c r="D42" i="42"/>
  <c r="D40" i="42"/>
  <c r="D39" i="42"/>
  <c r="D38" i="42"/>
  <c r="D37" i="42"/>
  <c r="D36" i="42"/>
  <c r="D35" i="42"/>
  <c r="D34" i="42"/>
  <c r="D31" i="42"/>
  <c r="D30" i="42"/>
  <c r="D29" i="42"/>
  <c r="D28" i="42"/>
  <c r="D27" i="42"/>
  <c r="D26" i="42"/>
  <c r="D24" i="42"/>
  <c r="D23" i="42"/>
  <c r="D22" i="42"/>
  <c r="D21" i="42"/>
  <c r="D20" i="42"/>
  <c r="D17" i="42"/>
  <c r="D16" i="42"/>
  <c r="D15" i="42"/>
  <c r="D14" i="42"/>
  <c r="D13" i="42"/>
  <c r="D11" i="42"/>
  <c r="D10" i="42"/>
  <c r="D9" i="42"/>
  <c r="D8" i="42"/>
  <c r="D6" i="42"/>
  <c r="B56" i="42"/>
  <c r="B55" i="42"/>
  <c r="B54" i="42"/>
  <c r="B52" i="42"/>
  <c r="B51" i="42"/>
  <c r="B50" i="42"/>
  <c r="B49" i="42"/>
  <c r="B48" i="42"/>
  <c r="B47" i="42"/>
  <c r="B45" i="42"/>
  <c r="B44" i="42"/>
  <c r="B43" i="42"/>
  <c r="B42" i="42"/>
  <c r="B40" i="42"/>
  <c r="B39" i="42"/>
  <c r="B38" i="42"/>
  <c r="B37" i="42"/>
  <c r="B36" i="42"/>
  <c r="B35" i="42"/>
  <c r="B34" i="42"/>
  <c r="B33" i="42"/>
  <c r="B31" i="42"/>
  <c r="B30" i="42"/>
  <c r="B29" i="42"/>
  <c r="B28" i="42"/>
  <c r="B27" i="42"/>
  <c r="B26" i="42"/>
  <c r="B24" i="42"/>
  <c r="B23" i="42"/>
  <c r="B22" i="42"/>
  <c r="B21" i="42"/>
  <c r="B20" i="42"/>
  <c r="B17" i="42"/>
  <c r="B16" i="42"/>
  <c r="B15" i="42"/>
  <c r="B14" i="42"/>
  <c r="B13" i="42"/>
  <c r="B11" i="42"/>
  <c r="B10" i="42"/>
  <c r="B9" i="42"/>
  <c r="B8" i="42"/>
  <c r="B6" i="42"/>
  <c r="F33" i="42"/>
  <c r="D33" i="42"/>
  <c r="L56" i="40"/>
  <c r="L55" i="40"/>
  <c r="L54" i="40"/>
  <c r="L52" i="40"/>
  <c r="L51" i="40"/>
  <c r="L50" i="40"/>
  <c r="L49" i="40"/>
  <c r="L48" i="40"/>
  <c r="L47" i="40"/>
  <c r="L45" i="40"/>
  <c r="L44" i="40"/>
  <c r="L43" i="40"/>
  <c r="L42" i="40"/>
  <c r="L40" i="40"/>
  <c r="L39" i="40"/>
  <c r="L38" i="40"/>
  <c r="L37" i="40"/>
  <c r="L36" i="40"/>
  <c r="L35" i="40"/>
  <c r="L34" i="40"/>
  <c r="L33" i="40"/>
  <c r="L31" i="40"/>
  <c r="L30" i="40"/>
  <c r="L29" i="40"/>
  <c r="L28" i="40"/>
  <c r="L27" i="40"/>
  <c r="L26" i="40"/>
  <c r="L24" i="40"/>
  <c r="L23" i="40"/>
  <c r="L22" i="40"/>
  <c r="L21" i="40"/>
  <c r="L20" i="40"/>
  <c r="L17" i="40"/>
  <c r="L16" i="40"/>
  <c r="L15" i="40"/>
  <c r="L14" i="40"/>
  <c r="L13" i="40"/>
  <c r="L11" i="40"/>
  <c r="L10" i="40"/>
  <c r="L9" i="40"/>
  <c r="L8" i="40"/>
  <c r="L6" i="40"/>
  <c r="B53" i="37" l="1"/>
  <c r="H46" i="38"/>
  <c r="H12" i="37"/>
  <c r="F41" i="38"/>
  <c r="H53" i="37"/>
  <c r="C20" i="10"/>
  <c r="D8" i="10"/>
  <c r="E42" i="10"/>
  <c r="F26" i="10"/>
  <c r="F33" i="10"/>
  <c r="O13" i="10"/>
  <c r="N47" i="10"/>
  <c r="D53" i="42"/>
  <c r="D46" i="38"/>
  <c r="F53" i="38"/>
  <c r="H7" i="38"/>
  <c r="H12" i="38"/>
  <c r="H25" i="38"/>
  <c r="H41" i="38"/>
  <c r="H53" i="38"/>
  <c r="I12" i="38"/>
  <c r="M13" i="10"/>
  <c r="L47" i="10"/>
  <c r="H12" i="42"/>
  <c r="J25" i="42"/>
  <c r="F46" i="37"/>
  <c r="C8" i="10"/>
  <c r="E33" i="10"/>
  <c r="G41" i="37"/>
  <c r="H41" i="37"/>
  <c r="D33" i="10"/>
  <c r="H19" i="37"/>
  <c r="D13" i="10"/>
  <c r="D20" i="10"/>
  <c r="I53" i="38"/>
  <c r="O33" i="10"/>
  <c r="M33" i="10"/>
  <c r="M20" i="10"/>
  <c r="K20" i="10"/>
  <c r="B46" i="42"/>
  <c r="D25" i="42"/>
  <c r="G32" i="37"/>
  <c r="H25" i="37"/>
  <c r="E26" i="10"/>
  <c r="H26" i="10"/>
  <c r="O42" i="10"/>
  <c r="O8" i="10"/>
  <c r="N54" i="10"/>
  <c r="N26" i="10"/>
  <c r="N20" i="10"/>
  <c r="M42" i="10"/>
  <c r="M8" i="10"/>
  <c r="L54" i="10"/>
  <c r="L26" i="10"/>
  <c r="K42" i="10"/>
  <c r="K33" i="10"/>
  <c r="K13" i="10"/>
  <c r="K8" i="10"/>
  <c r="J33" i="10"/>
  <c r="O20" i="10"/>
  <c r="D12" i="42"/>
  <c r="D46" i="42"/>
  <c r="C12" i="37"/>
  <c r="E13" i="10"/>
  <c r="G20" i="10"/>
  <c r="O47" i="10"/>
  <c r="N8" i="10"/>
  <c r="M47" i="10"/>
  <c r="L8" i="10"/>
  <c r="K47" i="10"/>
  <c r="B41" i="38"/>
  <c r="D19" i="38"/>
  <c r="D25" i="38"/>
  <c r="F19" i="38"/>
  <c r="H19" i="38"/>
  <c r="I25" i="38"/>
  <c r="B53" i="42"/>
  <c r="F32" i="42"/>
  <c r="F41" i="42"/>
  <c r="F46" i="42"/>
  <c r="J46" i="42"/>
  <c r="C54" i="10"/>
  <c r="D54" i="10"/>
  <c r="E54" i="10"/>
  <c r="O54" i="10"/>
  <c r="O26" i="10"/>
  <c r="N42" i="10"/>
  <c r="N33" i="10"/>
  <c r="N13" i="10"/>
  <c r="M54" i="10"/>
  <c r="M26" i="10"/>
  <c r="L33" i="10"/>
  <c r="K54" i="10"/>
  <c r="K26" i="10"/>
  <c r="B19" i="38"/>
  <c r="E12" i="38"/>
  <c r="J19" i="38"/>
  <c r="K53" i="38"/>
  <c r="K41" i="38"/>
  <c r="K25" i="38"/>
  <c r="K12" i="38"/>
  <c r="J53" i="38"/>
  <c r="J46" i="38"/>
  <c r="J41" i="38"/>
  <c r="J25" i="38"/>
  <c r="J12" i="38"/>
  <c r="H32" i="38"/>
  <c r="G53" i="38"/>
  <c r="G41" i="38"/>
  <c r="G32" i="38"/>
  <c r="G19" i="38"/>
  <c r="G12" i="38"/>
  <c r="F32" i="38"/>
  <c r="F25" i="38"/>
  <c r="F12" i="38"/>
  <c r="E46" i="38"/>
  <c r="E41" i="38"/>
  <c r="E32" i="38"/>
  <c r="E25" i="38"/>
  <c r="D53" i="38"/>
  <c r="D41" i="38"/>
  <c r="D12" i="38"/>
  <c r="B25" i="38"/>
  <c r="J54" i="10"/>
  <c r="J42" i="10"/>
  <c r="J20" i="10"/>
  <c r="I47" i="10"/>
  <c r="H13" i="10"/>
  <c r="G13" i="10"/>
  <c r="F20" i="10"/>
  <c r="F13" i="10"/>
  <c r="F8" i="10"/>
  <c r="E47" i="10"/>
  <c r="E20" i="10"/>
  <c r="D47" i="10"/>
  <c r="D42" i="10"/>
  <c r="D26" i="10"/>
  <c r="C47" i="10"/>
  <c r="C42" i="10"/>
  <c r="C33" i="10"/>
  <c r="C26" i="10"/>
  <c r="C13" i="10"/>
  <c r="C5" i="10" s="1"/>
  <c r="B20" i="10"/>
  <c r="E8" i="10"/>
  <c r="F47" i="10"/>
  <c r="B54" i="10"/>
  <c r="B42" i="10"/>
  <c r="B26" i="10"/>
  <c r="B13" i="10"/>
  <c r="F54" i="10"/>
  <c r="F42" i="10"/>
  <c r="H46" i="37"/>
  <c r="H32" i="37"/>
  <c r="G53" i="37"/>
  <c r="G46" i="37"/>
  <c r="G12" i="37"/>
  <c r="I53" i="37"/>
  <c r="I46" i="37"/>
  <c r="D46" i="37"/>
  <c r="C46" i="37"/>
  <c r="L46" i="42"/>
  <c r="L41" i="42"/>
  <c r="L32" i="42"/>
  <c r="L25" i="42"/>
  <c r="L12" i="42"/>
  <c r="J53" i="42"/>
  <c r="J41" i="42"/>
  <c r="J32" i="42"/>
  <c r="J19" i="42"/>
  <c r="J12" i="42"/>
  <c r="H46" i="42"/>
  <c r="H41" i="42"/>
  <c r="H32" i="42"/>
  <c r="H25" i="42"/>
  <c r="F53" i="42"/>
  <c r="F25" i="42"/>
  <c r="F19" i="42"/>
  <c r="F12" i="42"/>
  <c r="D32" i="42"/>
  <c r="D19" i="42"/>
  <c r="B41" i="42"/>
  <c r="B32" i="42"/>
  <c r="B25" i="42"/>
  <c r="B19" i="42"/>
  <c r="B12" i="42"/>
  <c r="L53" i="40"/>
  <c r="L46" i="40"/>
  <c r="L41" i="40"/>
  <c r="L32" i="40"/>
  <c r="L25" i="40"/>
  <c r="L19" i="40"/>
  <c r="L12" i="40"/>
  <c r="E56" i="11"/>
  <c r="E55" i="11"/>
  <c r="E54" i="11"/>
  <c r="E52" i="11"/>
  <c r="E51" i="11"/>
  <c r="E50" i="11"/>
  <c r="E49" i="11"/>
  <c r="E48" i="11"/>
  <c r="E47" i="11"/>
  <c r="E45" i="11"/>
  <c r="E44" i="11"/>
  <c r="E43" i="11"/>
  <c r="E42" i="11"/>
  <c r="E40" i="11"/>
  <c r="E39" i="11"/>
  <c r="E38" i="11"/>
  <c r="E37" i="11"/>
  <c r="E36" i="11"/>
  <c r="E35" i="11"/>
  <c r="E34" i="11"/>
  <c r="E31" i="11"/>
  <c r="E30" i="11"/>
  <c r="E29" i="11"/>
  <c r="E28" i="11"/>
  <c r="E27" i="11"/>
  <c r="E26" i="11"/>
  <c r="E24" i="11"/>
  <c r="E23" i="11"/>
  <c r="E22" i="11"/>
  <c r="E21" i="11"/>
  <c r="E20" i="11"/>
  <c r="E17" i="11"/>
  <c r="E16" i="11"/>
  <c r="E15" i="11"/>
  <c r="E14" i="11"/>
  <c r="E13" i="11"/>
  <c r="E11" i="11"/>
  <c r="E10" i="11"/>
  <c r="E9" i="11"/>
  <c r="E8" i="11"/>
  <c r="E6" i="11"/>
  <c r="E5" i="11" s="1"/>
  <c r="D6" i="11"/>
  <c r="D5" i="11" s="1"/>
  <c r="D56" i="11"/>
  <c r="D55" i="11"/>
  <c r="D54" i="11"/>
  <c r="D52" i="11"/>
  <c r="D51" i="11"/>
  <c r="D50" i="11"/>
  <c r="D49" i="11"/>
  <c r="D48" i="11"/>
  <c r="D47" i="11"/>
  <c r="D45" i="11"/>
  <c r="D44" i="11"/>
  <c r="D43" i="11"/>
  <c r="D42" i="11"/>
  <c r="D40" i="11"/>
  <c r="D39" i="11"/>
  <c r="D38" i="11"/>
  <c r="D37" i="11"/>
  <c r="D36" i="11"/>
  <c r="D35" i="11"/>
  <c r="D34" i="11"/>
  <c r="D31" i="11"/>
  <c r="D30" i="11"/>
  <c r="D29" i="11"/>
  <c r="D28" i="11"/>
  <c r="D27" i="11"/>
  <c r="D26" i="11"/>
  <c r="D24" i="11"/>
  <c r="D23" i="11"/>
  <c r="D22" i="11"/>
  <c r="D21" i="11"/>
  <c r="D20" i="11"/>
  <c r="D17" i="11"/>
  <c r="D16" i="11"/>
  <c r="D15" i="11"/>
  <c r="D14" i="11"/>
  <c r="D13" i="11"/>
  <c r="D11" i="11"/>
  <c r="D10" i="11"/>
  <c r="D9" i="11"/>
  <c r="D8" i="11"/>
  <c r="S56" i="11"/>
  <c r="S55" i="11"/>
  <c r="S54" i="11"/>
  <c r="S52" i="11"/>
  <c r="S51" i="11"/>
  <c r="S50" i="11"/>
  <c r="S49" i="11"/>
  <c r="S48" i="11"/>
  <c r="S47" i="11"/>
  <c r="S45" i="11"/>
  <c r="S44" i="11"/>
  <c r="S43" i="11"/>
  <c r="S42" i="11"/>
  <c r="S40" i="11"/>
  <c r="S39" i="11"/>
  <c r="S38" i="11"/>
  <c r="S37" i="11"/>
  <c r="S36" i="11"/>
  <c r="S35" i="11"/>
  <c r="S34" i="11"/>
  <c r="S31" i="11"/>
  <c r="S30" i="11"/>
  <c r="S29" i="11"/>
  <c r="S28" i="11"/>
  <c r="S27" i="11"/>
  <c r="S26" i="11"/>
  <c r="S24" i="11"/>
  <c r="S23" i="11"/>
  <c r="S22" i="11"/>
  <c r="S21" i="11"/>
  <c r="S20" i="11"/>
  <c r="S17" i="11"/>
  <c r="S16" i="11"/>
  <c r="S15" i="11"/>
  <c r="S14" i="11"/>
  <c r="S13" i="11"/>
  <c r="S11" i="11"/>
  <c r="S10" i="11"/>
  <c r="S9" i="11"/>
  <c r="S8" i="11"/>
  <c r="S6" i="11"/>
  <c r="R56" i="11"/>
  <c r="R55" i="11"/>
  <c r="R54" i="11"/>
  <c r="R52" i="11"/>
  <c r="R51" i="11"/>
  <c r="R50" i="11"/>
  <c r="R49" i="11"/>
  <c r="R48" i="11"/>
  <c r="R47" i="11"/>
  <c r="R45" i="11"/>
  <c r="R44" i="11"/>
  <c r="R43" i="11"/>
  <c r="R42" i="11"/>
  <c r="R40" i="11"/>
  <c r="R39" i="11"/>
  <c r="R38" i="11"/>
  <c r="R37" i="11"/>
  <c r="R36" i="11"/>
  <c r="R35" i="11"/>
  <c r="R34" i="11"/>
  <c r="R31" i="11"/>
  <c r="R30" i="11"/>
  <c r="R29" i="11"/>
  <c r="R28" i="11"/>
  <c r="R27" i="11"/>
  <c r="R26" i="11"/>
  <c r="R24" i="11"/>
  <c r="R23" i="11"/>
  <c r="R22" i="11"/>
  <c r="R21" i="11"/>
  <c r="R20" i="11"/>
  <c r="R17" i="11"/>
  <c r="R16" i="11"/>
  <c r="R15" i="11"/>
  <c r="R14" i="11"/>
  <c r="R13" i="11"/>
  <c r="R11" i="11"/>
  <c r="R10" i="11"/>
  <c r="R9" i="11"/>
  <c r="R8" i="11"/>
  <c r="R6" i="11"/>
  <c r="Q56" i="11"/>
  <c r="Q55" i="11"/>
  <c r="Q54" i="11"/>
  <c r="Q52" i="11"/>
  <c r="Q51" i="11"/>
  <c r="Q50" i="11"/>
  <c r="Q49" i="11"/>
  <c r="Q48" i="11"/>
  <c r="Q47" i="11"/>
  <c r="Q45" i="11"/>
  <c r="Q44" i="11"/>
  <c r="Q43" i="11"/>
  <c r="Q42" i="11"/>
  <c r="Q40" i="11"/>
  <c r="Q39" i="11"/>
  <c r="Q38" i="11"/>
  <c r="Q37" i="11"/>
  <c r="Q36" i="11"/>
  <c r="Q35" i="11"/>
  <c r="Q34" i="11"/>
  <c r="Q31" i="11"/>
  <c r="Q30" i="11"/>
  <c r="Q29" i="11"/>
  <c r="Q28" i="11"/>
  <c r="Q27" i="11"/>
  <c r="Q26" i="11"/>
  <c r="Q24" i="11"/>
  <c r="Q23" i="11"/>
  <c r="Q22" i="11"/>
  <c r="Q21" i="11"/>
  <c r="Q20" i="11"/>
  <c r="Q17" i="11"/>
  <c r="Q16" i="11"/>
  <c r="Q15" i="11"/>
  <c r="Q14" i="11"/>
  <c r="Q13" i="11"/>
  <c r="Q11" i="11"/>
  <c r="Q10" i="11"/>
  <c r="Q9" i="11"/>
  <c r="Q8" i="11"/>
  <c r="Q6" i="11"/>
  <c r="P56" i="11"/>
  <c r="P55" i="11"/>
  <c r="P54" i="11"/>
  <c r="P52" i="11"/>
  <c r="P51" i="11"/>
  <c r="P50" i="11"/>
  <c r="P49" i="11"/>
  <c r="P48" i="11"/>
  <c r="P47" i="11"/>
  <c r="P45" i="11"/>
  <c r="P44" i="11"/>
  <c r="P43" i="11"/>
  <c r="P42" i="11"/>
  <c r="P40" i="11"/>
  <c r="P39" i="11"/>
  <c r="P38" i="11"/>
  <c r="P37" i="11"/>
  <c r="P36" i="11"/>
  <c r="P35" i="11"/>
  <c r="P34" i="11"/>
  <c r="P31" i="11"/>
  <c r="P30" i="11"/>
  <c r="P29" i="11"/>
  <c r="P28" i="11"/>
  <c r="P27" i="11"/>
  <c r="P26" i="11"/>
  <c r="P24" i="11"/>
  <c r="P23" i="11"/>
  <c r="P22" i="11"/>
  <c r="P21" i="11"/>
  <c r="P20" i="11"/>
  <c r="P17" i="11"/>
  <c r="P16" i="11"/>
  <c r="P15" i="11"/>
  <c r="P14" i="11"/>
  <c r="P13" i="11"/>
  <c r="P11" i="11"/>
  <c r="P10" i="11"/>
  <c r="P9" i="11"/>
  <c r="P8" i="11"/>
  <c r="P6" i="11"/>
  <c r="O56" i="11"/>
  <c r="O55" i="11"/>
  <c r="O54" i="11"/>
  <c r="O52" i="11"/>
  <c r="O51" i="11"/>
  <c r="O50" i="11"/>
  <c r="O49" i="11"/>
  <c r="O48" i="11"/>
  <c r="O47" i="11"/>
  <c r="O45" i="11"/>
  <c r="O44" i="11"/>
  <c r="O43" i="11"/>
  <c r="O42" i="11"/>
  <c r="O40" i="11"/>
  <c r="O39" i="11"/>
  <c r="O38" i="11"/>
  <c r="O37" i="11"/>
  <c r="O36" i="11"/>
  <c r="O35" i="11"/>
  <c r="O34" i="11"/>
  <c r="O31" i="11"/>
  <c r="O30" i="11"/>
  <c r="O29" i="11"/>
  <c r="O28" i="11"/>
  <c r="O27" i="11"/>
  <c r="O26" i="11"/>
  <c r="O24" i="11"/>
  <c r="O23" i="11"/>
  <c r="O22" i="11"/>
  <c r="O21" i="11"/>
  <c r="O20" i="11"/>
  <c r="O17" i="11"/>
  <c r="O16" i="11"/>
  <c r="O15" i="11"/>
  <c r="O14" i="11"/>
  <c r="O13" i="11"/>
  <c r="O11" i="11"/>
  <c r="O10" i="11"/>
  <c r="O9" i="11"/>
  <c r="O8" i="11"/>
  <c r="O6" i="11"/>
  <c r="N56" i="11"/>
  <c r="N55" i="11"/>
  <c r="N54" i="11"/>
  <c r="N52" i="11"/>
  <c r="N51" i="11"/>
  <c r="N50" i="11"/>
  <c r="N49" i="11"/>
  <c r="N48" i="11"/>
  <c r="N47" i="11"/>
  <c r="N45" i="11"/>
  <c r="N44" i="11"/>
  <c r="N43" i="11"/>
  <c r="N42" i="11"/>
  <c r="N40" i="11"/>
  <c r="N39" i="11"/>
  <c r="N38" i="11"/>
  <c r="N37" i="11"/>
  <c r="N36" i="11"/>
  <c r="N35" i="11"/>
  <c r="N34" i="11"/>
  <c r="N31" i="11"/>
  <c r="N30" i="11"/>
  <c r="N29" i="11"/>
  <c r="N28" i="11"/>
  <c r="N27" i="11"/>
  <c r="N26" i="11"/>
  <c r="N24" i="11"/>
  <c r="N23" i="11"/>
  <c r="N22" i="11"/>
  <c r="N21" i="11"/>
  <c r="N20" i="11"/>
  <c r="N17" i="11"/>
  <c r="N16" i="11"/>
  <c r="N15" i="11"/>
  <c r="N14" i="11"/>
  <c r="N13" i="11"/>
  <c r="N11" i="11"/>
  <c r="N10" i="11"/>
  <c r="N9" i="11"/>
  <c r="N8" i="11"/>
  <c r="N6" i="11"/>
  <c r="M56" i="11"/>
  <c r="M55" i="11"/>
  <c r="M54" i="11"/>
  <c r="M52" i="11"/>
  <c r="M51" i="11"/>
  <c r="M50" i="11"/>
  <c r="M49" i="11"/>
  <c r="M48" i="11"/>
  <c r="M47" i="11"/>
  <c r="M45" i="11"/>
  <c r="M44" i="11"/>
  <c r="M43" i="11"/>
  <c r="M42" i="11"/>
  <c r="M40" i="11"/>
  <c r="M39" i="11"/>
  <c r="M38" i="11"/>
  <c r="M37" i="11"/>
  <c r="M36" i="11"/>
  <c r="M35" i="11"/>
  <c r="M34" i="11"/>
  <c r="M31" i="11"/>
  <c r="M30" i="11"/>
  <c r="M29" i="11"/>
  <c r="M28" i="11"/>
  <c r="M27" i="11"/>
  <c r="M26" i="11"/>
  <c r="M24" i="11"/>
  <c r="M23" i="11"/>
  <c r="M22" i="11"/>
  <c r="M21" i="11"/>
  <c r="M20" i="11"/>
  <c r="M17" i="11"/>
  <c r="M16" i="11"/>
  <c r="M15" i="11"/>
  <c r="M14" i="11"/>
  <c r="M13" i="11"/>
  <c r="M11" i="11"/>
  <c r="M10" i="11"/>
  <c r="M9" i="11"/>
  <c r="M8" i="11"/>
  <c r="M6" i="11"/>
  <c r="L56" i="11"/>
  <c r="L55" i="11"/>
  <c r="L54" i="11"/>
  <c r="L52" i="11"/>
  <c r="L51" i="11"/>
  <c r="L50" i="11"/>
  <c r="L49" i="11"/>
  <c r="L48" i="11"/>
  <c r="L47" i="11"/>
  <c r="L45" i="11"/>
  <c r="L44" i="11"/>
  <c r="L43" i="11"/>
  <c r="L42" i="11"/>
  <c r="L40" i="11"/>
  <c r="L39" i="11"/>
  <c r="L38" i="11"/>
  <c r="L37" i="11"/>
  <c r="L36" i="11"/>
  <c r="L35" i="11"/>
  <c r="L34" i="11"/>
  <c r="L31" i="11"/>
  <c r="L30" i="11"/>
  <c r="L29" i="11"/>
  <c r="L28" i="11"/>
  <c r="L27" i="11"/>
  <c r="L26" i="11"/>
  <c r="L24" i="11"/>
  <c r="L23" i="11"/>
  <c r="L22" i="11"/>
  <c r="L21" i="11"/>
  <c r="L20" i="11"/>
  <c r="L17" i="11"/>
  <c r="L16" i="11"/>
  <c r="L15" i="11"/>
  <c r="L14" i="11"/>
  <c r="L13" i="11"/>
  <c r="L11" i="11"/>
  <c r="L10" i="11"/>
  <c r="L9" i="11"/>
  <c r="L8" i="11"/>
  <c r="L6" i="11"/>
  <c r="K56" i="11"/>
  <c r="K55" i="11"/>
  <c r="K54" i="11"/>
  <c r="K52" i="11"/>
  <c r="K51" i="11"/>
  <c r="K50" i="11"/>
  <c r="K49" i="11"/>
  <c r="K48" i="11"/>
  <c r="K47" i="11"/>
  <c r="K45" i="11"/>
  <c r="K44" i="11"/>
  <c r="K43" i="11"/>
  <c r="K42" i="11"/>
  <c r="K40" i="11"/>
  <c r="K39" i="11"/>
  <c r="K38" i="11"/>
  <c r="K37" i="11"/>
  <c r="K36" i="11"/>
  <c r="K35" i="11"/>
  <c r="K34" i="11"/>
  <c r="K31" i="11"/>
  <c r="K30" i="11"/>
  <c r="K29" i="11"/>
  <c r="K28" i="11"/>
  <c r="K27" i="11"/>
  <c r="K26" i="11"/>
  <c r="K24" i="11"/>
  <c r="K23" i="11"/>
  <c r="K22" i="11"/>
  <c r="K21" i="11"/>
  <c r="K20" i="11"/>
  <c r="K17" i="11"/>
  <c r="K16" i="11"/>
  <c r="K15" i="11"/>
  <c r="K14" i="11"/>
  <c r="K13" i="11"/>
  <c r="K11" i="11"/>
  <c r="K10" i="11"/>
  <c r="K9" i="11"/>
  <c r="K8" i="11"/>
  <c r="K6" i="11"/>
  <c r="J56" i="11"/>
  <c r="J55" i="11"/>
  <c r="J54" i="11"/>
  <c r="J52" i="11"/>
  <c r="J51" i="11"/>
  <c r="J50" i="11"/>
  <c r="J49" i="11"/>
  <c r="J48" i="11"/>
  <c r="J47" i="11"/>
  <c r="J45" i="11"/>
  <c r="J44" i="11"/>
  <c r="J43" i="11"/>
  <c r="J42" i="11"/>
  <c r="J40" i="11"/>
  <c r="J39" i="11"/>
  <c r="J38" i="11"/>
  <c r="J37" i="11"/>
  <c r="J36" i="11"/>
  <c r="J35" i="11"/>
  <c r="J34" i="11"/>
  <c r="J31" i="11"/>
  <c r="J30" i="11"/>
  <c r="J29" i="11"/>
  <c r="J28" i="11"/>
  <c r="J27" i="11"/>
  <c r="J26" i="11"/>
  <c r="J24" i="11"/>
  <c r="J23" i="11"/>
  <c r="J21" i="11"/>
  <c r="J20" i="11"/>
  <c r="J17" i="11"/>
  <c r="J16" i="11"/>
  <c r="J15" i="11"/>
  <c r="J14" i="11"/>
  <c r="J13" i="11"/>
  <c r="J11" i="11"/>
  <c r="J10" i="11"/>
  <c r="J9" i="11"/>
  <c r="J8" i="11"/>
  <c r="J6" i="11"/>
  <c r="I56" i="11"/>
  <c r="I55" i="11"/>
  <c r="I54" i="11"/>
  <c r="I52" i="11"/>
  <c r="I51" i="11"/>
  <c r="I50" i="11"/>
  <c r="I49" i="11"/>
  <c r="I48" i="11"/>
  <c r="I47" i="11"/>
  <c r="I45" i="11"/>
  <c r="I44" i="11"/>
  <c r="I43" i="11"/>
  <c r="I42" i="11"/>
  <c r="I40" i="11"/>
  <c r="I39" i="11"/>
  <c r="I38" i="11"/>
  <c r="I37" i="11"/>
  <c r="I36" i="11"/>
  <c r="I35" i="11"/>
  <c r="I34" i="11"/>
  <c r="I31" i="11"/>
  <c r="I30" i="11"/>
  <c r="I29" i="11"/>
  <c r="I28" i="11"/>
  <c r="I27" i="11"/>
  <c r="I26" i="11"/>
  <c r="I24" i="11"/>
  <c r="I23" i="11"/>
  <c r="I21" i="11"/>
  <c r="I20" i="11"/>
  <c r="I17" i="11"/>
  <c r="I16" i="11"/>
  <c r="I15" i="11"/>
  <c r="I14" i="11"/>
  <c r="I13" i="11"/>
  <c r="I11" i="11"/>
  <c r="I10" i="11"/>
  <c r="I9" i="11"/>
  <c r="I8" i="11"/>
  <c r="I6" i="11"/>
  <c r="H56" i="11"/>
  <c r="H55" i="11"/>
  <c r="H54" i="11"/>
  <c r="H52" i="11"/>
  <c r="H51" i="11"/>
  <c r="H50" i="11"/>
  <c r="H49" i="11"/>
  <c r="H48" i="11"/>
  <c r="H47" i="11"/>
  <c r="H45" i="11"/>
  <c r="H44" i="11"/>
  <c r="H43" i="11"/>
  <c r="H42" i="11"/>
  <c r="H40" i="11"/>
  <c r="H39" i="11"/>
  <c r="H38" i="11"/>
  <c r="H37" i="11"/>
  <c r="H36" i="11"/>
  <c r="H35" i="11"/>
  <c r="H34" i="11"/>
  <c r="H31" i="11"/>
  <c r="H30" i="11"/>
  <c r="H29" i="11"/>
  <c r="H28" i="11"/>
  <c r="H27" i="11"/>
  <c r="H26" i="11"/>
  <c r="H24" i="11"/>
  <c r="H23" i="11"/>
  <c r="H21" i="11"/>
  <c r="H20" i="11"/>
  <c r="H17" i="11"/>
  <c r="H16" i="11"/>
  <c r="H15" i="11"/>
  <c r="H14" i="11"/>
  <c r="H13" i="11"/>
  <c r="H11" i="11"/>
  <c r="H10" i="11"/>
  <c r="H9" i="11"/>
  <c r="H8" i="11"/>
  <c r="H6" i="11"/>
  <c r="G56" i="11"/>
  <c r="G55" i="11"/>
  <c r="G54" i="11"/>
  <c r="G52" i="11"/>
  <c r="G51" i="11"/>
  <c r="G50" i="11"/>
  <c r="G49" i="11"/>
  <c r="G48" i="11"/>
  <c r="G47" i="11"/>
  <c r="G45" i="11"/>
  <c r="G44" i="11"/>
  <c r="G43" i="11"/>
  <c r="G42" i="11"/>
  <c r="G40" i="11"/>
  <c r="G39" i="11"/>
  <c r="G38" i="11"/>
  <c r="G37" i="11"/>
  <c r="G36" i="11"/>
  <c r="G35" i="11"/>
  <c r="G34" i="11"/>
  <c r="G31" i="11"/>
  <c r="G30" i="11"/>
  <c r="G29" i="11"/>
  <c r="G28" i="11"/>
  <c r="G27" i="11"/>
  <c r="G26" i="11"/>
  <c r="G24" i="11"/>
  <c r="G23" i="11"/>
  <c r="G22" i="11"/>
  <c r="G21" i="11"/>
  <c r="G20" i="11"/>
  <c r="G17" i="11"/>
  <c r="G16" i="11"/>
  <c r="G15" i="11"/>
  <c r="G14" i="11"/>
  <c r="G13" i="11"/>
  <c r="G11" i="11"/>
  <c r="G10" i="11"/>
  <c r="G9" i="11"/>
  <c r="G8" i="11"/>
  <c r="G6" i="11"/>
  <c r="F56" i="11"/>
  <c r="F55" i="11"/>
  <c r="F54" i="11"/>
  <c r="F52" i="11"/>
  <c r="F51" i="11"/>
  <c r="F50" i="11"/>
  <c r="F49" i="11"/>
  <c r="F48" i="11"/>
  <c r="F47" i="11"/>
  <c r="F45" i="11"/>
  <c r="F44" i="11"/>
  <c r="F43" i="11"/>
  <c r="F42" i="11"/>
  <c r="F40" i="11"/>
  <c r="F39" i="11"/>
  <c r="F38" i="11"/>
  <c r="F37" i="11"/>
  <c r="F36" i="11"/>
  <c r="F35" i="11"/>
  <c r="F34" i="11"/>
  <c r="F31" i="11"/>
  <c r="F30" i="11"/>
  <c r="F29" i="11"/>
  <c r="F28" i="11"/>
  <c r="F27" i="11"/>
  <c r="F26" i="11"/>
  <c r="F24" i="11"/>
  <c r="F23" i="11"/>
  <c r="F22" i="11"/>
  <c r="F21" i="11"/>
  <c r="F20" i="11"/>
  <c r="F17" i="11"/>
  <c r="F16" i="11"/>
  <c r="F15" i="11"/>
  <c r="F14" i="11"/>
  <c r="F13" i="11"/>
  <c r="F11" i="11"/>
  <c r="F10" i="11"/>
  <c r="F9" i="11"/>
  <c r="F8" i="11"/>
  <c r="F6" i="11"/>
  <c r="F5" i="11" s="1"/>
  <c r="C56" i="11"/>
  <c r="C55" i="11"/>
  <c r="C54" i="11"/>
  <c r="C52" i="11"/>
  <c r="C51" i="11"/>
  <c r="C50" i="11"/>
  <c r="C49" i="11"/>
  <c r="C48" i="11"/>
  <c r="C47" i="11"/>
  <c r="C45" i="11"/>
  <c r="C44" i="11"/>
  <c r="C43" i="11"/>
  <c r="C42" i="11"/>
  <c r="C40" i="11"/>
  <c r="C39" i="11"/>
  <c r="C38" i="11"/>
  <c r="C37" i="11"/>
  <c r="C36" i="11"/>
  <c r="C35" i="11"/>
  <c r="C34" i="11"/>
  <c r="C31" i="11"/>
  <c r="C30" i="11"/>
  <c r="C29" i="11"/>
  <c r="C28" i="11"/>
  <c r="C27" i="11"/>
  <c r="C26" i="11"/>
  <c r="C24" i="11"/>
  <c r="C23" i="11"/>
  <c r="C21" i="11"/>
  <c r="C20" i="11"/>
  <c r="C17" i="11"/>
  <c r="C16" i="11"/>
  <c r="C15" i="11"/>
  <c r="C14" i="11"/>
  <c r="C13" i="11"/>
  <c r="C11" i="11"/>
  <c r="C10" i="11"/>
  <c r="C9" i="11"/>
  <c r="C8" i="11"/>
  <c r="C6" i="11"/>
  <c r="C5" i="11" s="1"/>
  <c r="B6" i="11"/>
  <c r="B56" i="11"/>
  <c r="B55" i="11"/>
  <c r="B54" i="11"/>
  <c r="B52" i="11"/>
  <c r="B51" i="11"/>
  <c r="B50" i="11"/>
  <c r="B49" i="11"/>
  <c r="B48" i="11"/>
  <c r="B47" i="11"/>
  <c r="B45" i="11"/>
  <c r="B44" i="11"/>
  <c r="B43" i="11"/>
  <c r="B42" i="11"/>
  <c r="B40" i="11"/>
  <c r="B39" i="11"/>
  <c r="B38" i="11"/>
  <c r="B37" i="11"/>
  <c r="B36" i="11"/>
  <c r="B35" i="11"/>
  <c r="B34" i="11"/>
  <c r="B31" i="11"/>
  <c r="B30" i="11"/>
  <c r="B29" i="11"/>
  <c r="B28" i="11"/>
  <c r="B27" i="11"/>
  <c r="B26" i="11"/>
  <c r="B24" i="11"/>
  <c r="B23" i="11"/>
  <c r="B22" i="11"/>
  <c r="B21" i="11"/>
  <c r="B20" i="11"/>
  <c r="B17" i="11"/>
  <c r="B16" i="11"/>
  <c r="B15" i="11"/>
  <c r="B14" i="11"/>
  <c r="B13" i="11"/>
  <c r="B11" i="11"/>
  <c r="B10" i="11"/>
  <c r="B9" i="11"/>
  <c r="B8" i="11"/>
  <c r="F56" i="39"/>
  <c r="F55" i="39"/>
  <c r="F54" i="39"/>
  <c r="F52" i="39"/>
  <c r="F51" i="39"/>
  <c r="F50" i="39"/>
  <c r="F49" i="39"/>
  <c r="F48" i="39"/>
  <c r="F47" i="39"/>
  <c r="F45" i="39"/>
  <c r="F44" i="39"/>
  <c r="F43" i="39"/>
  <c r="F42" i="39"/>
  <c r="F40" i="39"/>
  <c r="F39" i="39"/>
  <c r="F38" i="39"/>
  <c r="F37" i="39"/>
  <c r="F36" i="39"/>
  <c r="F35" i="39"/>
  <c r="F34" i="39"/>
  <c r="F31" i="39"/>
  <c r="F30" i="39"/>
  <c r="F29" i="39"/>
  <c r="F28" i="39"/>
  <c r="F27" i="39"/>
  <c r="F26" i="39"/>
  <c r="F24" i="39"/>
  <c r="F23" i="39"/>
  <c r="F22" i="39"/>
  <c r="F21" i="39"/>
  <c r="F20" i="39"/>
  <c r="F17" i="39"/>
  <c r="F16" i="39"/>
  <c r="F15" i="39"/>
  <c r="F14" i="39"/>
  <c r="F13" i="39"/>
  <c r="F11" i="39"/>
  <c r="F10" i="39"/>
  <c r="F9" i="39"/>
  <c r="F8" i="39"/>
  <c r="F6" i="39"/>
  <c r="E56" i="39"/>
  <c r="E55" i="39"/>
  <c r="E54" i="39"/>
  <c r="E52" i="39"/>
  <c r="E51" i="39"/>
  <c r="E50" i="39"/>
  <c r="E49" i="39"/>
  <c r="E48" i="39"/>
  <c r="E47" i="39"/>
  <c r="E45" i="39"/>
  <c r="E44" i="39"/>
  <c r="E43" i="39"/>
  <c r="E42" i="39"/>
  <c r="E40" i="39"/>
  <c r="E39" i="39"/>
  <c r="E38" i="39"/>
  <c r="E37" i="39"/>
  <c r="E36" i="39"/>
  <c r="E35" i="39"/>
  <c r="E34" i="39"/>
  <c r="E31" i="39"/>
  <c r="E30" i="39"/>
  <c r="E29" i="39"/>
  <c r="E28" i="39"/>
  <c r="E27" i="39"/>
  <c r="E26" i="39"/>
  <c r="E24" i="39"/>
  <c r="E23" i="39"/>
  <c r="E22" i="39"/>
  <c r="E21" i="39"/>
  <c r="E20" i="39"/>
  <c r="E17" i="39"/>
  <c r="E16" i="39"/>
  <c r="E15" i="39"/>
  <c r="E14" i="39"/>
  <c r="E13" i="39"/>
  <c r="E11" i="39"/>
  <c r="E10" i="39"/>
  <c r="E9" i="39"/>
  <c r="E8" i="39"/>
  <c r="E6" i="39"/>
  <c r="D56" i="39"/>
  <c r="D55" i="39"/>
  <c r="D54" i="39"/>
  <c r="D52" i="39"/>
  <c r="D51" i="39"/>
  <c r="D50" i="39"/>
  <c r="D49" i="39"/>
  <c r="D48" i="39"/>
  <c r="D47" i="39"/>
  <c r="D45" i="39"/>
  <c r="D44" i="39"/>
  <c r="D43" i="39"/>
  <c r="D42" i="39"/>
  <c r="D40" i="39"/>
  <c r="D39" i="39"/>
  <c r="D38" i="39"/>
  <c r="D37" i="39"/>
  <c r="D36" i="39"/>
  <c r="D35" i="39"/>
  <c r="D34" i="39"/>
  <c r="D31" i="39"/>
  <c r="D30" i="39"/>
  <c r="D29" i="39"/>
  <c r="D28" i="39"/>
  <c r="D27" i="39"/>
  <c r="D26" i="39"/>
  <c r="D24" i="39"/>
  <c r="D23" i="39"/>
  <c r="D22" i="39"/>
  <c r="D21" i="39"/>
  <c r="D20" i="39"/>
  <c r="D17" i="39"/>
  <c r="D16" i="39"/>
  <c r="D15" i="39"/>
  <c r="D14" i="39"/>
  <c r="D13" i="39"/>
  <c r="D11" i="39"/>
  <c r="D10" i="39"/>
  <c r="D9" i="39"/>
  <c r="D8" i="39"/>
  <c r="G56" i="39"/>
  <c r="G55" i="39"/>
  <c r="G54" i="39"/>
  <c r="G52" i="39"/>
  <c r="G51" i="39"/>
  <c r="G50" i="39"/>
  <c r="G49" i="39"/>
  <c r="G48" i="39"/>
  <c r="G47" i="39"/>
  <c r="G45" i="39"/>
  <c r="G44" i="39"/>
  <c r="G43" i="39"/>
  <c r="G42" i="39"/>
  <c r="G40" i="39"/>
  <c r="G39" i="39"/>
  <c r="G38" i="39"/>
  <c r="G37" i="39"/>
  <c r="G36" i="39"/>
  <c r="G35" i="39"/>
  <c r="G34" i="39"/>
  <c r="G31" i="39"/>
  <c r="G30" i="39"/>
  <c r="G29" i="39"/>
  <c r="G28" i="39"/>
  <c r="G27" i="39"/>
  <c r="G26" i="39"/>
  <c r="G24" i="39"/>
  <c r="G23" i="39"/>
  <c r="G22" i="39"/>
  <c r="G21" i="39"/>
  <c r="G20" i="39"/>
  <c r="G17" i="39"/>
  <c r="G16" i="39"/>
  <c r="G15" i="39"/>
  <c r="G14" i="39"/>
  <c r="G13" i="39"/>
  <c r="G11" i="39"/>
  <c r="G10" i="39"/>
  <c r="G9" i="39"/>
  <c r="G8" i="39"/>
  <c r="O5" i="10" l="1"/>
  <c r="D5" i="10"/>
  <c r="H4" i="38"/>
  <c r="M5" i="10"/>
  <c r="M19" i="10"/>
  <c r="L19" i="10"/>
  <c r="K5" i="10"/>
  <c r="N5" i="10"/>
  <c r="H3" i="38"/>
  <c r="N4" i="10"/>
  <c r="F5" i="10"/>
  <c r="K4" i="10"/>
  <c r="L5" i="10"/>
  <c r="L4" i="10"/>
  <c r="M4" i="10"/>
  <c r="O4" i="10"/>
  <c r="N19" i="10"/>
  <c r="F4" i="10"/>
  <c r="D53" i="11"/>
  <c r="B18" i="42"/>
  <c r="O19" i="10"/>
  <c r="K19" i="10"/>
  <c r="H18" i="38"/>
  <c r="F19" i="10"/>
  <c r="E19" i="10"/>
  <c r="E4" i="10"/>
  <c r="E5" i="10"/>
  <c r="D19" i="10"/>
  <c r="D4" i="10"/>
  <c r="C19" i="10"/>
  <c r="C4" i="10"/>
  <c r="J18" i="42"/>
  <c r="F18" i="42"/>
  <c r="L18" i="40"/>
  <c r="G12" i="39"/>
  <c r="F53" i="39"/>
  <c r="D7" i="11"/>
  <c r="G25" i="39"/>
  <c r="G53" i="39"/>
  <c r="R53" i="11"/>
  <c r="D41" i="11"/>
  <c r="G41" i="39"/>
  <c r="G19" i="39"/>
  <c r="E41" i="11"/>
  <c r="D53" i="39"/>
  <c r="E12" i="11"/>
  <c r="E46" i="11"/>
  <c r="G46" i="39"/>
  <c r="D12" i="11"/>
  <c r="D4" i="11" s="1"/>
  <c r="E53" i="11"/>
  <c r="E25" i="11"/>
  <c r="E19" i="11"/>
  <c r="E7" i="11"/>
  <c r="D46" i="11"/>
  <c r="D25" i="11"/>
  <c r="D19" i="11"/>
  <c r="B53" i="11"/>
  <c r="S53" i="11"/>
  <c r="P19" i="11"/>
  <c r="G12" i="11"/>
  <c r="C53" i="11"/>
  <c r="F19" i="11"/>
  <c r="K53" i="11"/>
  <c r="G41" i="11"/>
  <c r="R19" i="11"/>
  <c r="S19" i="11"/>
  <c r="S46" i="11"/>
  <c r="Q41" i="11"/>
  <c r="P25" i="11"/>
  <c r="H12" i="11"/>
  <c r="G46" i="11"/>
  <c r="F53" i="11"/>
  <c r="F25" i="11"/>
  <c r="F12" i="11"/>
  <c r="C46" i="11"/>
  <c r="C25" i="11"/>
  <c r="C12" i="11"/>
  <c r="F46" i="39"/>
  <c r="F25" i="39"/>
  <c r="F12" i="39"/>
  <c r="E4" i="11" l="1"/>
  <c r="G6" i="39"/>
  <c r="D6" i="39"/>
  <c r="B56" i="39"/>
  <c r="B55" i="39"/>
  <c r="B54" i="39"/>
  <c r="B52" i="39"/>
  <c r="B51" i="39"/>
  <c r="B50" i="39"/>
  <c r="B49" i="39"/>
  <c r="B48" i="39"/>
  <c r="B47" i="39"/>
  <c r="B45" i="39"/>
  <c r="B44" i="39"/>
  <c r="B43" i="39"/>
  <c r="B42" i="39"/>
  <c r="B40" i="39"/>
  <c r="B39" i="39"/>
  <c r="B38" i="39"/>
  <c r="B37" i="39"/>
  <c r="B36" i="39"/>
  <c r="B35" i="39"/>
  <c r="B34" i="39"/>
  <c r="B31" i="39"/>
  <c r="B30" i="39"/>
  <c r="B29" i="39"/>
  <c r="B28" i="39"/>
  <c r="B27" i="39"/>
  <c r="B26" i="39"/>
  <c r="B24" i="39"/>
  <c r="B23" i="39"/>
  <c r="B22" i="39"/>
  <c r="B21" i="39"/>
  <c r="B20" i="39"/>
  <c r="B17" i="39"/>
  <c r="B16" i="39"/>
  <c r="B15" i="39"/>
  <c r="B14" i="39"/>
  <c r="B13" i="39"/>
  <c r="B11" i="39"/>
  <c r="B10" i="39"/>
  <c r="B9" i="39"/>
  <c r="B8" i="39"/>
  <c r="B6" i="39"/>
  <c r="L5" i="42"/>
  <c r="J5" i="42"/>
  <c r="H5" i="42"/>
  <c r="F5" i="42"/>
  <c r="D5" i="42"/>
  <c r="B5" i="42"/>
  <c r="B56" i="43"/>
  <c r="B55" i="43"/>
  <c r="B54" i="43"/>
  <c r="B52" i="43"/>
  <c r="B51" i="43"/>
  <c r="B50" i="43"/>
  <c r="B49" i="43"/>
  <c r="B48" i="43"/>
  <c r="B47" i="43"/>
  <c r="B45" i="43"/>
  <c r="B44" i="43"/>
  <c r="B43" i="43"/>
  <c r="B42" i="43"/>
  <c r="B40" i="43"/>
  <c r="B39" i="43"/>
  <c r="B38" i="43"/>
  <c r="B37" i="43"/>
  <c r="B36" i="43"/>
  <c r="B35" i="43"/>
  <c r="B34" i="43"/>
  <c r="B31" i="43"/>
  <c r="B30" i="43"/>
  <c r="B29" i="43"/>
  <c r="B28" i="43"/>
  <c r="B27" i="43"/>
  <c r="B26" i="43"/>
  <c r="B24" i="43"/>
  <c r="B23" i="43"/>
  <c r="B22" i="43"/>
  <c r="B21" i="43"/>
  <c r="B20" i="43"/>
  <c r="B17" i="43"/>
  <c r="B16" i="43"/>
  <c r="B15" i="43"/>
  <c r="B14" i="43"/>
  <c r="B13" i="43"/>
  <c r="B11" i="43"/>
  <c r="B10" i="43"/>
  <c r="B9" i="43"/>
  <c r="B6" i="43"/>
  <c r="B8" i="43"/>
  <c r="D56" i="43"/>
  <c r="D55" i="43"/>
  <c r="D54" i="43"/>
  <c r="D52" i="43"/>
  <c r="D51" i="43"/>
  <c r="D50" i="43"/>
  <c r="D49" i="43"/>
  <c r="D48" i="43"/>
  <c r="D47" i="43"/>
  <c r="D45" i="43"/>
  <c r="D44" i="43"/>
  <c r="D43" i="43"/>
  <c r="D42" i="43"/>
  <c r="D40" i="43"/>
  <c r="D39" i="43"/>
  <c r="D38" i="43"/>
  <c r="D37" i="43"/>
  <c r="D36" i="43"/>
  <c r="D35" i="43"/>
  <c r="D34" i="43"/>
  <c r="D31" i="43"/>
  <c r="D30" i="43"/>
  <c r="D29" i="43"/>
  <c r="D28" i="43"/>
  <c r="D27" i="43"/>
  <c r="D26" i="43"/>
  <c r="D24" i="43"/>
  <c r="D23" i="43"/>
  <c r="D22" i="43"/>
  <c r="D21" i="43"/>
  <c r="D20" i="43"/>
  <c r="D17" i="43"/>
  <c r="D16" i="43"/>
  <c r="D15" i="43"/>
  <c r="D14" i="43"/>
  <c r="D13" i="43"/>
  <c r="D11" i="43"/>
  <c r="D10" i="43"/>
  <c r="D9" i="43"/>
  <c r="D8" i="43"/>
  <c r="D6" i="43"/>
  <c r="F56" i="43"/>
  <c r="F55" i="43"/>
  <c r="F54" i="43"/>
  <c r="F52" i="43"/>
  <c r="F51" i="43"/>
  <c r="F50" i="43"/>
  <c r="F49" i="43"/>
  <c r="F48" i="43"/>
  <c r="F47" i="43"/>
  <c r="F45" i="43"/>
  <c r="F44" i="43"/>
  <c r="F43" i="43"/>
  <c r="F42" i="43"/>
  <c r="F40" i="43"/>
  <c r="F39" i="43"/>
  <c r="F38" i="43"/>
  <c r="F37" i="43"/>
  <c r="F36" i="43"/>
  <c r="F35" i="43"/>
  <c r="F34" i="43"/>
  <c r="F31" i="43"/>
  <c r="F30" i="43"/>
  <c r="F29" i="43"/>
  <c r="F28" i="43"/>
  <c r="F27" i="43"/>
  <c r="F26" i="43"/>
  <c r="F24" i="43"/>
  <c r="F23" i="43"/>
  <c r="F22" i="43"/>
  <c r="F21" i="43"/>
  <c r="F20" i="43"/>
  <c r="F17" i="43"/>
  <c r="F16" i="43"/>
  <c r="F15" i="43"/>
  <c r="F14" i="43"/>
  <c r="F13" i="43"/>
  <c r="F11" i="43"/>
  <c r="F10" i="43"/>
  <c r="F9" i="43"/>
  <c r="F8" i="43"/>
  <c r="F6" i="43"/>
  <c r="H56" i="43"/>
  <c r="H55" i="43"/>
  <c r="H54" i="43"/>
  <c r="H52" i="43"/>
  <c r="H51" i="43"/>
  <c r="H50" i="43"/>
  <c r="H49" i="43"/>
  <c r="H48" i="43"/>
  <c r="H47" i="43"/>
  <c r="H45" i="43"/>
  <c r="H44" i="43"/>
  <c r="H43" i="43"/>
  <c r="H42" i="43"/>
  <c r="H40" i="43"/>
  <c r="H39" i="43"/>
  <c r="H38" i="43"/>
  <c r="H37" i="43"/>
  <c r="H36" i="43"/>
  <c r="H35" i="43"/>
  <c r="H34" i="43"/>
  <c r="H31" i="43"/>
  <c r="H30" i="43"/>
  <c r="H29" i="43"/>
  <c r="H28" i="43"/>
  <c r="H27" i="43"/>
  <c r="H26" i="43"/>
  <c r="H24" i="43"/>
  <c r="H23" i="43"/>
  <c r="H22" i="43"/>
  <c r="H21" i="43"/>
  <c r="H20" i="43"/>
  <c r="H17" i="43"/>
  <c r="H16" i="43"/>
  <c r="H15" i="43"/>
  <c r="H14" i="43"/>
  <c r="H13" i="43"/>
  <c r="H11" i="43"/>
  <c r="H10" i="43"/>
  <c r="H9" i="43"/>
  <c r="H8" i="43"/>
  <c r="H6" i="43"/>
  <c r="J56" i="43"/>
  <c r="J55" i="43"/>
  <c r="J54" i="43"/>
  <c r="J52" i="43"/>
  <c r="J51" i="43"/>
  <c r="J50" i="43"/>
  <c r="J49" i="43"/>
  <c r="J48" i="43"/>
  <c r="J47" i="43"/>
  <c r="J45" i="43"/>
  <c r="J44" i="43"/>
  <c r="J43" i="43"/>
  <c r="J42" i="43"/>
  <c r="J40" i="43"/>
  <c r="J39" i="43"/>
  <c r="J38" i="43"/>
  <c r="J37" i="43"/>
  <c r="J36" i="43"/>
  <c r="J35" i="43"/>
  <c r="J34" i="43"/>
  <c r="J31" i="43"/>
  <c r="J30" i="43"/>
  <c r="J29" i="43"/>
  <c r="J28" i="43"/>
  <c r="J27" i="43"/>
  <c r="J26" i="43"/>
  <c r="J24" i="43"/>
  <c r="J23" i="43"/>
  <c r="J22" i="43"/>
  <c r="J21" i="43"/>
  <c r="J20" i="43"/>
  <c r="J17" i="43"/>
  <c r="J16" i="43"/>
  <c r="J15" i="43"/>
  <c r="J14" i="43"/>
  <c r="J13" i="43"/>
  <c r="J11" i="43"/>
  <c r="J10" i="43"/>
  <c r="J9" i="43"/>
  <c r="J8" i="43"/>
  <c r="J6" i="43"/>
  <c r="L56" i="43"/>
  <c r="L55" i="43"/>
  <c r="L54" i="43"/>
  <c r="L52" i="43"/>
  <c r="L51" i="43"/>
  <c r="L50" i="43"/>
  <c r="L49" i="43"/>
  <c r="L48" i="43"/>
  <c r="L47" i="43"/>
  <c r="L45" i="43"/>
  <c r="L44" i="43"/>
  <c r="L43" i="43"/>
  <c r="L42" i="43"/>
  <c r="L40" i="43"/>
  <c r="L39" i="43"/>
  <c r="L38" i="43"/>
  <c r="L37" i="43"/>
  <c r="L36" i="43"/>
  <c r="L35" i="43"/>
  <c r="L34" i="43"/>
  <c r="L31" i="43"/>
  <c r="L30" i="43"/>
  <c r="L29" i="43"/>
  <c r="L28" i="43"/>
  <c r="L27" i="43"/>
  <c r="L26" i="43"/>
  <c r="L24" i="43"/>
  <c r="L23" i="43"/>
  <c r="L22" i="43"/>
  <c r="L21" i="43"/>
  <c r="L20" i="43"/>
  <c r="L17" i="43"/>
  <c r="L16" i="43"/>
  <c r="L15" i="43"/>
  <c r="L14" i="43"/>
  <c r="L13" i="43"/>
  <c r="L11" i="43"/>
  <c r="L10" i="43"/>
  <c r="L9" i="43"/>
  <c r="L8" i="43"/>
  <c r="L6" i="43"/>
  <c r="N56" i="43"/>
  <c r="N55" i="43"/>
  <c r="N54" i="43"/>
  <c r="N52" i="43"/>
  <c r="N50" i="43"/>
  <c r="N49" i="43"/>
  <c r="N48" i="43"/>
  <c r="N47" i="43"/>
  <c r="N45" i="43"/>
  <c r="N44" i="43"/>
  <c r="N43" i="43"/>
  <c r="N42" i="43"/>
  <c r="N40" i="43"/>
  <c r="N39" i="43"/>
  <c r="N38" i="43"/>
  <c r="N37" i="43"/>
  <c r="N36" i="43"/>
  <c r="N35" i="43"/>
  <c r="N34" i="43"/>
  <c r="N31" i="43"/>
  <c r="N30" i="43"/>
  <c r="N29" i="43"/>
  <c r="N28" i="43"/>
  <c r="N27" i="43"/>
  <c r="N26" i="43"/>
  <c r="N24" i="43"/>
  <c r="N23" i="43"/>
  <c r="N22" i="43"/>
  <c r="N21" i="43"/>
  <c r="N20" i="43"/>
  <c r="N17" i="43"/>
  <c r="N16" i="43"/>
  <c r="N15" i="43"/>
  <c r="N14" i="43"/>
  <c r="N13" i="43"/>
  <c r="N11" i="43"/>
  <c r="N10" i="43"/>
  <c r="N9" i="43"/>
  <c r="N8" i="43"/>
  <c r="N6" i="43"/>
  <c r="J56" i="41"/>
  <c r="J55" i="41"/>
  <c r="J54" i="41"/>
  <c r="J52" i="41"/>
  <c r="J51" i="41"/>
  <c r="J50" i="41"/>
  <c r="J49" i="41"/>
  <c r="J48" i="41"/>
  <c r="J47" i="41"/>
  <c r="J45" i="41"/>
  <c r="J44" i="41"/>
  <c r="J43" i="41"/>
  <c r="J42" i="41"/>
  <c r="J40" i="41"/>
  <c r="J39" i="41"/>
  <c r="J38" i="41"/>
  <c r="J37" i="41"/>
  <c r="J36" i="41"/>
  <c r="J35" i="41"/>
  <c r="J34" i="41"/>
  <c r="J31" i="41"/>
  <c r="J30" i="41"/>
  <c r="J29" i="41"/>
  <c r="J28" i="41"/>
  <c r="J27" i="41"/>
  <c r="J26" i="41"/>
  <c r="J24" i="41"/>
  <c r="J23" i="41"/>
  <c r="J22" i="41"/>
  <c r="J21" i="41"/>
  <c r="J20" i="41"/>
  <c r="J17" i="41"/>
  <c r="J16" i="41"/>
  <c r="J15" i="41"/>
  <c r="J14" i="41"/>
  <c r="J13" i="41"/>
  <c r="J11" i="41"/>
  <c r="J10" i="41"/>
  <c r="J9" i="41"/>
  <c r="J8" i="41"/>
  <c r="J6" i="41"/>
  <c r="H56" i="41"/>
  <c r="H55" i="41"/>
  <c r="H54" i="41"/>
  <c r="H52" i="41"/>
  <c r="H51" i="41"/>
  <c r="H50" i="41"/>
  <c r="H49" i="41"/>
  <c r="H48" i="41"/>
  <c r="H47" i="41"/>
  <c r="H45" i="41"/>
  <c r="H44" i="41"/>
  <c r="H43" i="41"/>
  <c r="H42" i="41"/>
  <c r="H40" i="41"/>
  <c r="H39" i="41"/>
  <c r="H38" i="41"/>
  <c r="H37" i="41"/>
  <c r="H36" i="41"/>
  <c r="H35" i="41"/>
  <c r="H34" i="41"/>
  <c r="H31" i="41"/>
  <c r="H30" i="41"/>
  <c r="H29" i="41"/>
  <c r="H28" i="41"/>
  <c r="H27" i="41"/>
  <c r="H26" i="41"/>
  <c r="H24" i="41"/>
  <c r="H23" i="41"/>
  <c r="H22" i="41"/>
  <c r="H21" i="41"/>
  <c r="H20" i="41"/>
  <c r="H17" i="41"/>
  <c r="H16" i="41"/>
  <c r="H15" i="41"/>
  <c r="H14" i="41"/>
  <c r="H13" i="41"/>
  <c r="H11" i="41"/>
  <c r="H10" i="41"/>
  <c r="H9" i="41"/>
  <c r="H8" i="41"/>
  <c r="H6" i="41"/>
  <c r="F56" i="41"/>
  <c r="F55" i="41"/>
  <c r="F54" i="41"/>
  <c r="F52" i="41"/>
  <c r="F51" i="41"/>
  <c r="F50" i="41"/>
  <c r="F49" i="41"/>
  <c r="F48" i="41"/>
  <c r="F47" i="41"/>
  <c r="F45" i="41"/>
  <c r="F44" i="41"/>
  <c r="F43" i="41"/>
  <c r="F42" i="41"/>
  <c r="F40" i="41"/>
  <c r="F39" i="41"/>
  <c r="F38" i="41"/>
  <c r="F37" i="41"/>
  <c r="F36" i="41"/>
  <c r="F35" i="41"/>
  <c r="F34" i="41"/>
  <c r="F31" i="41"/>
  <c r="F30" i="41"/>
  <c r="F29" i="41"/>
  <c r="F28" i="41"/>
  <c r="F27" i="41"/>
  <c r="F26" i="41"/>
  <c r="F24" i="41"/>
  <c r="F23" i="41"/>
  <c r="F22" i="41"/>
  <c r="F21" i="41"/>
  <c r="F20" i="41"/>
  <c r="F17" i="41"/>
  <c r="F16" i="41"/>
  <c r="F15" i="41"/>
  <c r="F14" i="41"/>
  <c r="F13" i="41"/>
  <c r="F11" i="41"/>
  <c r="F10" i="41"/>
  <c r="F9" i="41"/>
  <c r="F8" i="41"/>
  <c r="F6" i="41"/>
  <c r="D56" i="41"/>
  <c r="D55" i="41"/>
  <c r="D54" i="41"/>
  <c r="D52" i="41"/>
  <c r="D51" i="41"/>
  <c r="D50" i="41"/>
  <c r="D49" i="41"/>
  <c r="D48" i="41"/>
  <c r="D47" i="41"/>
  <c r="D45" i="41"/>
  <c r="D44" i="41"/>
  <c r="D43" i="41"/>
  <c r="D42" i="41"/>
  <c r="D40" i="41"/>
  <c r="D39" i="41"/>
  <c r="D38" i="41"/>
  <c r="D37" i="41"/>
  <c r="D36" i="41"/>
  <c r="D35" i="41"/>
  <c r="D34" i="41"/>
  <c r="D31" i="41"/>
  <c r="D30" i="41"/>
  <c r="D29" i="41"/>
  <c r="D28" i="41"/>
  <c r="D27" i="41"/>
  <c r="D26" i="41"/>
  <c r="D24" i="41"/>
  <c r="D23" i="41"/>
  <c r="D22" i="41"/>
  <c r="D21" i="41"/>
  <c r="D20" i="41"/>
  <c r="D17" i="41"/>
  <c r="D16" i="41"/>
  <c r="D15" i="41"/>
  <c r="D14" i="41"/>
  <c r="D13" i="41"/>
  <c r="D11" i="41"/>
  <c r="D10" i="41"/>
  <c r="D9" i="41"/>
  <c r="D8" i="41"/>
  <c r="D6" i="41"/>
  <c r="B56" i="41"/>
  <c r="B55" i="41"/>
  <c r="B54" i="41"/>
  <c r="B52" i="41"/>
  <c r="B51" i="41"/>
  <c r="B50" i="41"/>
  <c r="B49" i="41"/>
  <c r="B48" i="41"/>
  <c r="B47" i="41"/>
  <c r="B45" i="41"/>
  <c r="B44" i="41"/>
  <c r="B43" i="41"/>
  <c r="B42" i="41"/>
  <c r="B40" i="41"/>
  <c r="B39" i="41"/>
  <c r="B38" i="41"/>
  <c r="B37" i="41"/>
  <c r="B36" i="41"/>
  <c r="B35" i="41"/>
  <c r="B34" i="41"/>
  <c r="B31" i="41"/>
  <c r="B30" i="41"/>
  <c r="B29" i="41"/>
  <c r="B28" i="41"/>
  <c r="B27" i="41"/>
  <c r="B26" i="41"/>
  <c r="B24" i="41"/>
  <c r="B23" i="41"/>
  <c r="B22" i="41"/>
  <c r="B21" i="41"/>
  <c r="B20" i="41"/>
  <c r="B17" i="41"/>
  <c r="B16" i="41"/>
  <c r="B15" i="41"/>
  <c r="B14" i="41"/>
  <c r="B13" i="41"/>
  <c r="B11" i="41"/>
  <c r="B10" i="41"/>
  <c r="B9" i="41"/>
  <c r="B8" i="41"/>
  <c r="B6" i="41"/>
  <c r="J56" i="40"/>
  <c r="J55" i="40"/>
  <c r="J54" i="40"/>
  <c r="J52" i="40"/>
  <c r="J51" i="40"/>
  <c r="J50" i="40"/>
  <c r="J49" i="40"/>
  <c r="J48" i="40"/>
  <c r="J47" i="40"/>
  <c r="J45" i="40"/>
  <c r="J44" i="40"/>
  <c r="J43" i="40"/>
  <c r="J42" i="40"/>
  <c r="J40" i="40"/>
  <c r="J39" i="40"/>
  <c r="J38" i="40"/>
  <c r="J37" i="40"/>
  <c r="J36" i="40"/>
  <c r="J35" i="40"/>
  <c r="J34" i="40"/>
  <c r="J31" i="40"/>
  <c r="J30" i="40"/>
  <c r="J29" i="40"/>
  <c r="J28" i="40"/>
  <c r="J27" i="40"/>
  <c r="J26" i="40"/>
  <c r="J24" i="40"/>
  <c r="J23" i="40"/>
  <c r="J22" i="40"/>
  <c r="J21" i="40"/>
  <c r="J20" i="40"/>
  <c r="J17" i="40"/>
  <c r="J16" i="40"/>
  <c r="J15" i="40"/>
  <c r="J14" i="40"/>
  <c r="J13" i="40"/>
  <c r="J11" i="40"/>
  <c r="J10" i="40"/>
  <c r="J9" i="40"/>
  <c r="J8" i="40"/>
  <c r="J6" i="40"/>
  <c r="H56" i="40"/>
  <c r="H55" i="40"/>
  <c r="H54" i="40"/>
  <c r="H52" i="40"/>
  <c r="H51" i="40"/>
  <c r="H50" i="40"/>
  <c r="H49" i="40"/>
  <c r="H48" i="40"/>
  <c r="H47" i="40"/>
  <c r="H45" i="40"/>
  <c r="H44" i="40"/>
  <c r="H43" i="40"/>
  <c r="H42" i="40"/>
  <c r="H40" i="40"/>
  <c r="H39" i="40"/>
  <c r="H38" i="40"/>
  <c r="H37" i="40"/>
  <c r="H36" i="40"/>
  <c r="H35" i="40"/>
  <c r="H34" i="40"/>
  <c r="H31" i="40"/>
  <c r="H30" i="40"/>
  <c r="H29" i="40"/>
  <c r="H28" i="40"/>
  <c r="H27" i="40"/>
  <c r="H26" i="40"/>
  <c r="H24" i="40"/>
  <c r="H23" i="40"/>
  <c r="H22" i="40"/>
  <c r="H20" i="40"/>
  <c r="H21" i="40"/>
  <c r="H17" i="40"/>
  <c r="H16" i="40"/>
  <c r="H15" i="40"/>
  <c r="H14" i="40"/>
  <c r="H13" i="40"/>
  <c r="H11" i="40"/>
  <c r="H10" i="40"/>
  <c r="H9" i="40"/>
  <c r="H8" i="40"/>
  <c r="H6" i="40"/>
  <c r="F56" i="40"/>
  <c r="F55" i="40"/>
  <c r="F54" i="40"/>
  <c r="F52" i="40"/>
  <c r="F51" i="40"/>
  <c r="F50" i="40"/>
  <c r="F49" i="40"/>
  <c r="F48" i="40"/>
  <c r="F47" i="40"/>
  <c r="F45" i="40"/>
  <c r="F44" i="40"/>
  <c r="F43" i="40"/>
  <c r="F42" i="40"/>
  <c r="F40" i="40"/>
  <c r="F39" i="40"/>
  <c r="F38" i="40"/>
  <c r="F37" i="40"/>
  <c r="F36" i="40"/>
  <c r="F35" i="40"/>
  <c r="F34" i="40"/>
  <c r="F31" i="40"/>
  <c r="F30" i="40"/>
  <c r="F29" i="40"/>
  <c r="F28" i="40"/>
  <c r="F27" i="40"/>
  <c r="F26" i="40"/>
  <c r="F24" i="40"/>
  <c r="F23" i="40"/>
  <c r="F22" i="40"/>
  <c r="F21" i="40"/>
  <c r="F20" i="40"/>
  <c r="F17" i="40"/>
  <c r="F16" i="40"/>
  <c r="F15" i="40"/>
  <c r="F14" i="40"/>
  <c r="F13" i="40"/>
  <c r="F11" i="40"/>
  <c r="F10" i="40"/>
  <c r="F9" i="40"/>
  <c r="F8" i="40"/>
  <c r="F6" i="40"/>
  <c r="L5" i="40"/>
  <c r="D56" i="40"/>
  <c r="D55" i="40"/>
  <c r="D52" i="40"/>
  <c r="D54" i="40"/>
  <c r="D51" i="40"/>
  <c r="D50" i="40"/>
  <c r="D49" i="40"/>
  <c r="D48" i="40"/>
  <c r="D47" i="40"/>
  <c r="D45" i="40"/>
  <c r="D44" i="40"/>
  <c r="D43" i="40"/>
  <c r="D42" i="40"/>
  <c r="D40" i="40"/>
  <c r="D39" i="40"/>
  <c r="D38" i="40"/>
  <c r="D37" i="40"/>
  <c r="D36" i="40"/>
  <c r="D35" i="40"/>
  <c r="D34" i="40"/>
  <c r="D31" i="40"/>
  <c r="D30" i="40"/>
  <c r="D29" i="40"/>
  <c r="D28" i="40"/>
  <c r="D27" i="40"/>
  <c r="D26" i="40"/>
  <c r="D24" i="40"/>
  <c r="D23" i="40"/>
  <c r="D22" i="40"/>
  <c r="D21" i="40"/>
  <c r="D20" i="40"/>
  <c r="D17" i="40"/>
  <c r="D16" i="40"/>
  <c r="D15" i="40"/>
  <c r="D14" i="40"/>
  <c r="D13" i="40"/>
  <c r="D11" i="40"/>
  <c r="D10" i="40"/>
  <c r="D9" i="40"/>
  <c r="D8" i="40"/>
  <c r="D6" i="40"/>
  <c r="B56" i="40"/>
  <c r="B55" i="40"/>
  <c r="B54" i="40"/>
  <c r="B52" i="40"/>
  <c r="B51" i="40"/>
  <c r="B50" i="40"/>
  <c r="B49" i="40"/>
  <c r="B48" i="40"/>
  <c r="B47" i="40"/>
  <c r="B45" i="40"/>
  <c r="B44" i="40"/>
  <c r="B43" i="40"/>
  <c r="B42" i="40"/>
  <c r="B40" i="40"/>
  <c r="B39" i="40"/>
  <c r="B38" i="40"/>
  <c r="B37" i="40"/>
  <c r="B36" i="40"/>
  <c r="B35" i="40"/>
  <c r="B34" i="40"/>
  <c r="B31" i="40"/>
  <c r="B30" i="40"/>
  <c r="B29" i="40"/>
  <c r="B28" i="40"/>
  <c r="B27" i="40"/>
  <c r="B26" i="40"/>
  <c r="B24" i="40"/>
  <c r="B23" i="40"/>
  <c r="B22" i="40"/>
  <c r="B21" i="40"/>
  <c r="B20" i="40"/>
  <c r="B17" i="40"/>
  <c r="B16" i="40"/>
  <c r="B15" i="40"/>
  <c r="B14" i="40"/>
  <c r="B13" i="40"/>
  <c r="B11" i="40"/>
  <c r="B10" i="40"/>
  <c r="B9" i="40"/>
  <c r="B8" i="40"/>
  <c r="B6" i="40"/>
  <c r="J56" i="26"/>
  <c r="J55" i="26"/>
  <c r="J54" i="26"/>
  <c r="J52" i="26"/>
  <c r="J51" i="26"/>
  <c r="J50" i="26"/>
  <c r="J49" i="26"/>
  <c r="J48" i="26"/>
  <c r="J47" i="26"/>
  <c r="J45" i="26"/>
  <c r="J44" i="26"/>
  <c r="J43" i="26"/>
  <c r="J42" i="26"/>
  <c r="J40" i="26"/>
  <c r="J39" i="26"/>
  <c r="J38" i="26"/>
  <c r="J37" i="26"/>
  <c r="J36" i="26"/>
  <c r="J35" i="26"/>
  <c r="J34" i="26"/>
  <c r="J31" i="26"/>
  <c r="J30" i="26"/>
  <c r="J29" i="26"/>
  <c r="J28" i="26"/>
  <c r="J27" i="26"/>
  <c r="J26" i="26"/>
  <c r="J24" i="26"/>
  <c r="J23" i="26"/>
  <c r="J22" i="26"/>
  <c r="J21" i="26"/>
  <c r="J20" i="26"/>
  <c r="J17" i="26"/>
  <c r="J16" i="26"/>
  <c r="J15" i="26"/>
  <c r="J14" i="26"/>
  <c r="J13" i="26"/>
  <c r="J11" i="26"/>
  <c r="J10" i="26"/>
  <c r="J9" i="26"/>
  <c r="J8" i="26"/>
  <c r="J6" i="26"/>
  <c r="I56" i="26"/>
  <c r="I55" i="26"/>
  <c r="I54" i="26"/>
  <c r="I52" i="26"/>
  <c r="I51" i="26"/>
  <c r="I50" i="26"/>
  <c r="I49" i="26"/>
  <c r="I48" i="26"/>
  <c r="I47" i="26"/>
  <c r="I45" i="26"/>
  <c r="I44" i="26"/>
  <c r="I43" i="26"/>
  <c r="I42" i="26"/>
  <c r="I40" i="26"/>
  <c r="I39" i="26"/>
  <c r="I38" i="26"/>
  <c r="I37" i="26"/>
  <c r="I36" i="26"/>
  <c r="I35" i="26"/>
  <c r="I34" i="26"/>
  <c r="I31" i="26"/>
  <c r="I30" i="26"/>
  <c r="I29" i="26"/>
  <c r="I28" i="26"/>
  <c r="I27" i="26"/>
  <c r="I26" i="26"/>
  <c r="I24" i="26"/>
  <c r="I23" i="26"/>
  <c r="I22" i="26"/>
  <c r="I21" i="26"/>
  <c r="I20" i="26"/>
  <c r="I17" i="26"/>
  <c r="I16" i="26"/>
  <c r="I15" i="26"/>
  <c r="I14" i="26"/>
  <c r="I13" i="26"/>
  <c r="I11" i="26"/>
  <c r="I10" i="26"/>
  <c r="I9" i="26"/>
  <c r="I8" i="26"/>
  <c r="I6" i="26"/>
  <c r="H56" i="26"/>
  <c r="H55" i="26"/>
  <c r="H54" i="26"/>
  <c r="H52" i="26"/>
  <c r="H51" i="26"/>
  <c r="H50" i="26"/>
  <c r="H49" i="26"/>
  <c r="H48" i="26"/>
  <c r="H47" i="26"/>
  <c r="H45" i="26"/>
  <c r="H44" i="26"/>
  <c r="H43" i="26"/>
  <c r="H42" i="26"/>
  <c r="H40" i="26"/>
  <c r="H39" i="26"/>
  <c r="H38" i="26"/>
  <c r="H37" i="26"/>
  <c r="H36" i="26"/>
  <c r="H35" i="26"/>
  <c r="H34" i="26"/>
  <c r="H31" i="26"/>
  <c r="H30" i="26"/>
  <c r="H29" i="26"/>
  <c r="H28" i="26"/>
  <c r="H27" i="26"/>
  <c r="H26" i="26"/>
  <c r="H24" i="26"/>
  <c r="H23" i="26"/>
  <c r="H22" i="26"/>
  <c r="H21" i="26"/>
  <c r="H20" i="26"/>
  <c r="H17" i="26"/>
  <c r="H16" i="26"/>
  <c r="H15" i="26"/>
  <c r="H14" i="26"/>
  <c r="H13" i="26"/>
  <c r="H11" i="26"/>
  <c r="H10" i="26"/>
  <c r="H9" i="26"/>
  <c r="H8" i="26"/>
  <c r="H6" i="26"/>
  <c r="G56" i="26"/>
  <c r="G55" i="26"/>
  <c r="G54" i="26"/>
  <c r="G52" i="26"/>
  <c r="G51" i="26"/>
  <c r="G50" i="26"/>
  <c r="G49" i="26"/>
  <c r="G48" i="26"/>
  <c r="G47" i="26"/>
  <c r="G45" i="26"/>
  <c r="G44" i="26"/>
  <c r="G43" i="26"/>
  <c r="G42" i="26"/>
  <c r="G40" i="26"/>
  <c r="G39" i="26"/>
  <c r="G38" i="26"/>
  <c r="G37" i="26"/>
  <c r="G36" i="26"/>
  <c r="G35" i="26"/>
  <c r="G34" i="26"/>
  <c r="G31" i="26"/>
  <c r="G30" i="26"/>
  <c r="G29" i="26"/>
  <c r="G28" i="26"/>
  <c r="G27" i="26"/>
  <c r="G26" i="26"/>
  <c r="G24" i="26"/>
  <c r="G23" i="26"/>
  <c r="G22" i="26"/>
  <c r="G21" i="26"/>
  <c r="G20" i="26"/>
  <c r="G17" i="26"/>
  <c r="G16" i="26"/>
  <c r="G15" i="26"/>
  <c r="G14" i="26"/>
  <c r="G13" i="26"/>
  <c r="G11" i="26"/>
  <c r="G10" i="26"/>
  <c r="G9" i="26"/>
  <c r="G8" i="26"/>
  <c r="G6" i="26"/>
  <c r="N5" i="43" l="1"/>
  <c r="J5" i="43"/>
  <c r="L5" i="43"/>
  <c r="H5" i="43"/>
  <c r="D5" i="43"/>
  <c r="F5" i="43"/>
  <c r="D5" i="41"/>
  <c r="F5" i="41"/>
  <c r="H5" i="41"/>
  <c r="J5" i="41"/>
  <c r="B5" i="40"/>
  <c r="F5" i="40"/>
  <c r="D5" i="40"/>
  <c r="H5" i="40"/>
  <c r="J5" i="40"/>
  <c r="B5" i="41"/>
  <c r="B5" i="43"/>
  <c r="F41" i="43"/>
  <c r="D12" i="43"/>
  <c r="D25" i="40"/>
  <c r="H12" i="40"/>
  <c r="L53" i="43"/>
  <c r="H53" i="43"/>
  <c r="H25" i="43"/>
  <c r="F12" i="43"/>
  <c r="F19" i="41"/>
  <c r="H53" i="42"/>
  <c r="L7" i="42"/>
  <c r="N53" i="43"/>
  <c r="J53" i="43"/>
  <c r="L53" i="42"/>
  <c r="F12" i="41"/>
  <c r="H41" i="41"/>
  <c r="B7" i="41"/>
  <c r="B41" i="41"/>
  <c r="D53" i="41"/>
  <c r="N41" i="43"/>
  <c r="H41" i="43"/>
  <c r="B53" i="43"/>
  <c r="L25" i="43"/>
  <c r="L46" i="43"/>
  <c r="J19" i="43"/>
  <c r="F53" i="43"/>
  <c r="D7" i="43"/>
  <c r="D41" i="42"/>
  <c r="F53" i="40"/>
  <c r="B25" i="41"/>
  <c r="D12" i="41"/>
  <c r="J41" i="43"/>
  <c r="D53" i="43"/>
  <c r="H7" i="42"/>
  <c r="B25" i="39"/>
  <c r="D12" i="40"/>
  <c r="J7" i="40"/>
  <c r="D19" i="41"/>
  <c r="H12" i="41"/>
  <c r="J53" i="41"/>
  <c r="N7" i="43"/>
  <c r="N25" i="43"/>
  <c r="L7" i="43"/>
  <c r="J12" i="43"/>
  <c r="J46" i="43"/>
  <c r="H7" i="43"/>
  <c r="H12" i="43"/>
  <c r="H46" i="43"/>
  <c r="F19" i="43"/>
  <c r="D19" i="43"/>
  <c r="D46" i="43"/>
  <c r="B7" i="42"/>
  <c r="H19" i="42"/>
  <c r="J7" i="42"/>
  <c r="J46" i="41"/>
  <c r="N12" i="43"/>
  <c r="L12" i="43"/>
  <c r="L41" i="43"/>
  <c r="F7" i="43"/>
  <c r="F46" i="43"/>
  <c r="F7" i="42"/>
  <c r="L19" i="42"/>
  <c r="B12" i="40"/>
  <c r="D41" i="40"/>
  <c r="J46" i="40"/>
  <c r="H19" i="41"/>
  <c r="J25" i="41"/>
  <c r="N19" i="43"/>
  <c r="N46" i="43"/>
  <c r="L19" i="43"/>
  <c r="J7" i="43"/>
  <c r="J25" i="43"/>
  <c r="H19" i="43"/>
  <c r="F25" i="43"/>
  <c r="D25" i="43"/>
  <c r="D41" i="43"/>
  <c r="D7" i="42"/>
  <c r="B12" i="39"/>
  <c r="B25" i="43"/>
  <c r="B12" i="43"/>
  <c r="B41" i="43"/>
  <c r="B7" i="43"/>
  <c r="B19" i="43"/>
  <c r="B46" i="43"/>
  <c r="J41" i="41"/>
  <c r="J19" i="41"/>
  <c r="J12" i="41"/>
  <c r="J7" i="41"/>
  <c r="H53" i="41"/>
  <c r="H46" i="41"/>
  <c r="H25" i="41"/>
  <c r="H7" i="41"/>
  <c r="F53" i="41"/>
  <c r="F46" i="41"/>
  <c r="F41" i="41"/>
  <c r="F25" i="41"/>
  <c r="F7" i="41"/>
  <c r="D46" i="41"/>
  <c r="D41" i="41"/>
  <c r="D25" i="41"/>
  <c r="D7" i="41"/>
  <c r="B53" i="41"/>
  <c r="B46" i="41"/>
  <c r="B19" i="41"/>
  <c r="B12" i="41"/>
  <c r="L7" i="40"/>
  <c r="J53" i="40"/>
  <c r="J41" i="40"/>
  <c r="J25" i="40"/>
  <c r="J19" i="40"/>
  <c r="J12" i="40"/>
  <c r="H53" i="40"/>
  <c r="H46" i="40"/>
  <c r="H41" i="40"/>
  <c r="H25" i="40"/>
  <c r="H19" i="40"/>
  <c r="H7" i="40"/>
  <c r="F46" i="40"/>
  <c r="F41" i="40"/>
  <c r="F25" i="40"/>
  <c r="F19" i="40"/>
  <c r="F12" i="40"/>
  <c r="F7" i="40"/>
  <c r="D53" i="40"/>
  <c r="D46" i="40"/>
  <c r="D19" i="40"/>
  <c r="D7" i="40"/>
  <c r="B53" i="40"/>
  <c r="B46" i="40"/>
  <c r="B41" i="40"/>
  <c r="B25" i="40"/>
  <c r="B19" i="40"/>
  <c r="B7" i="40"/>
  <c r="H19" i="26"/>
  <c r="G46" i="26"/>
  <c r="G25" i="26"/>
  <c r="F56" i="26"/>
  <c r="F55" i="26"/>
  <c r="F54" i="26"/>
  <c r="F52" i="26"/>
  <c r="F51" i="26"/>
  <c r="F50" i="26"/>
  <c r="F49" i="26"/>
  <c r="F48" i="26"/>
  <c r="F47" i="26"/>
  <c r="F45" i="26"/>
  <c r="F44" i="26"/>
  <c r="F43" i="26"/>
  <c r="F42" i="26"/>
  <c r="F40" i="26"/>
  <c r="F39" i="26"/>
  <c r="F38" i="26"/>
  <c r="F37" i="26"/>
  <c r="F36" i="26"/>
  <c r="F35" i="26"/>
  <c r="F34" i="26"/>
  <c r="F31" i="26"/>
  <c r="F30" i="26"/>
  <c r="F29" i="26"/>
  <c r="F28" i="26"/>
  <c r="F27" i="26"/>
  <c r="F26" i="26"/>
  <c r="F24" i="26"/>
  <c r="F23" i="26"/>
  <c r="F22" i="26"/>
  <c r="F21" i="26"/>
  <c r="F20" i="26"/>
  <c r="F17" i="26"/>
  <c r="F16" i="26"/>
  <c r="F15" i="26"/>
  <c r="F14" i="26"/>
  <c r="F13" i="26"/>
  <c r="F11" i="26"/>
  <c r="F10" i="26"/>
  <c r="F9" i="26"/>
  <c r="F8" i="26"/>
  <c r="F6" i="26"/>
  <c r="E56" i="26"/>
  <c r="E55" i="26"/>
  <c r="E54" i="26"/>
  <c r="E52" i="26"/>
  <c r="E51" i="26"/>
  <c r="E50" i="26"/>
  <c r="E49" i="26"/>
  <c r="E48" i="26"/>
  <c r="E47" i="26"/>
  <c r="E45" i="26"/>
  <c r="E44" i="26"/>
  <c r="E43" i="26"/>
  <c r="E42" i="26"/>
  <c r="E40" i="26"/>
  <c r="E39" i="26"/>
  <c r="E38" i="26"/>
  <c r="E37" i="26"/>
  <c r="E36" i="26"/>
  <c r="E35" i="26"/>
  <c r="E34" i="26"/>
  <c r="E31" i="26"/>
  <c r="E30" i="26"/>
  <c r="E29" i="26"/>
  <c r="E28" i="26"/>
  <c r="E27" i="26"/>
  <c r="E26" i="26"/>
  <c r="E24" i="26"/>
  <c r="E23" i="26"/>
  <c r="E22" i="26"/>
  <c r="E21" i="26"/>
  <c r="E20" i="26"/>
  <c r="E17" i="26"/>
  <c r="E16" i="26"/>
  <c r="E15" i="26"/>
  <c r="E14" i="26"/>
  <c r="E13" i="26"/>
  <c r="E11" i="26"/>
  <c r="E10" i="26"/>
  <c r="E9" i="26"/>
  <c r="E8" i="26"/>
  <c r="E6" i="26"/>
  <c r="D56" i="26"/>
  <c r="D55" i="26"/>
  <c r="D54" i="26"/>
  <c r="D52" i="26"/>
  <c r="D51" i="26"/>
  <c r="D50" i="26"/>
  <c r="D49" i="26"/>
  <c r="D48" i="26"/>
  <c r="D47" i="26"/>
  <c r="D45" i="26"/>
  <c r="D44" i="26"/>
  <c r="D43" i="26"/>
  <c r="D42" i="26"/>
  <c r="D40" i="26"/>
  <c r="D39" i="26"/>
  <c r="D38" i="26"/>
  <c r="D37" i="26"/>
  <c r="D36" i="26"/>
  <c r="D35" i="26"/>
  <c r="D34" i="26"/>
  <c r="D31" i="26"/>
  <c r="D30" i="26"/>
  <c r="D29" i="26"/>
  <c r="D28" i="26"/>
  <c r="D27" i="26"/>
  <c r="D26" i="26"/>
  <c r="D24" i="26"/>
  <c r="D23" i="26"/>
  <c r="D22" i="26"/>
  <c r="D21" i="26"/>
  <c r="D20" i="26"/>
  <c r="D17" i="26"/>
  <c r="D16" i="26"/>
  <c r="D15" i="26"/>
  <c r="D14" i="26"/>
  <c r="D13" i="26"/>
  <c r="D11" i="26"/>
  <c r="D10" i="26"/>
  <c r="D9" i="26"/>
  <c r="D8" i="26"/>
  <c r="D6" i="26"/>
  <c r="C56" i="26"/>
  <c r="C55" i="26"/>
  <c r="C54" i="26"/>
  <c r="C52" i="26"/>
  <c r="C51" i="26"/>
  <c r="C50" i="26"/>
  <c r="C49" i="26"/>
  <c r="C48" i="26"/>
  <c r="C47" i="26"/>
  <c r="C45" i="26"/>
  <c r="C44" i="26"/>
  <c r="C43" i="26"/>
  <c r="C42" i="26"/>
  <c r="C40" i="26"/>
  <c r="C39" i="26"/>
  <c r="C38" i="26"/>
  <c r="C37" i="26"/>
  <c r="C36" i="26"/>
  <c r="C35" i="26"/>
  <c r="C34" i="26"/>
  <c r="C31" i="26"/>
  <c r="C30" i="26"/>
  <c r="C29" i="26"/>
  <c r="C28" i="26"/>
  <c r="C27" i="26"/>
  <c r="C26" i="26"/>
  <c r="C24" i="26"/>
  <c r="C23" i="26"/>
  <c r="C22" i="26"/>
  <c r="C21" i="26"/>
  <c r="C20" i="26"/>
  <c r="C17" i="26"/>
  <c r="C16" i="26"/>
  <c r="C15" i="26"/>
  <c r="C14" i="26"/>
  <c r="C13" i="26"/>
  <c r="C11" i="26"/>
  <c r="C10" i="26"/>
  <c r="C9" i="26"/>
  <c r="C8" i="26"/>
  <c r="C6" i="26"/>
  <c r="B56" i="26"/>
  <c r="B55" i="26"/>
  <c r="B54" i="26"/>
  <c r="B52" i="26"/>
  <c r="B51" i="26"/>
  <c r="B50" i="26"/>
  <c r="B49" i="26"/>
  <c r="B48" i="26"/>
  <c r="B47" i="26"/>
  <c r="B45" i="26"/>
  <c r="B44" i="26"/>
  <c r="B43" i="26"/>
  <c r="B42" i="26"/>
  <c r="B40" i="26"/>
  <c r="B39" i="26"/>
  <c r="B38" i="26"/>
  <c r="B37" i="26"/>
  <c r="B36" i="26"/>
  <c r="B35" i="26"/>
  <c r="B34" i="26"/>
  <c r="B31" i="26"/>
  <c r="B30" i="26"/>
  <c r="B29" i="26"/>
  <c r="B28" i="26"/>
  <c r="B27" i="26"/>
  <c r="B26" i="26"/>
  <c r="B24" i="26"/>
  <c r="B23" i="26"/>
  <c r="B22" i="26"/>
  <c r="B21" i="26"/>
  <c r="B20" i="26"/>
  <c r="B17" i="26"/>
  <c r="B16" i="26"/>
  <c r="B15" i="26"/>
  <c r="B14" i="26"/>
  <c r="B13" i="26"/>
  <c r="B11" i="26"/>
  <c r="B10" i="26"/>
  <c r="B9" i="26"/>
  <c r="B8" i="26"/>
  <c r="B6" i="26"/>
  <c r="P56" i="6"/>
  <c r="P55" i="6"/>
  <c r="P54" i="6"/>
  <c r="P52" i="6"/>
  <c r="P51" i="6"/>
  <c r="P50" i="6"/>
  <c r="P49" i="6"/>
  <c r="P48" i="6"/>
  <c r="P47" i="6"/>
  <c r="P45" i="6"/>
  <c r="P44" i="6"/>
  <c r="P43" i="6"/>
  <c r="P42" i="6"/>
  <c r="P40" i="6"/>
  <c r="P39" i="6"/>
  <c r="P38" i="6"/>
  <c r="P37" i="6"/>
  <c r="P36" i="6"/>
  <c r="P35" i="6"/>
  <c r="P34" i="6"/>
  <c r="P31" i="6"/>
  <c r="P30" i="6"/>
  <c r="P29" i="6"/>
  <c r="P28" i="6"/>
  <c r="P27" i="6"/>
  <c r="P26" i="6"/>
  <c r="P24" i="6"/>
  <c r="P23" i="6"/>
  <c r="P22" i="6"/>
  <c r="P21" i="6"/>
  <c r="P20" i="6"/>
  <c r="P17" i="6"/>
  <c r="P16" i="6"/>
  <c r="P15" i="6"/>
  <c r="P14" i="6"/>
  <c r="P13" i="6"/>
  <c r="P11" i="6"/>
  <c r="P10" i="6"/>
  <c r="P9" i="6"/>
  <c r="P8" i="6"/>
  <c r="P6" i="6"/>
  <c r="N56" i="6"/>
  <c r="N55" i="6"/>
  <c r="N54" i="6"/>
  <c r="N52" i="6"/>
  <c r="N51" i="6"/>
  <c r="N50" i="6"/>
  <c r="N49" i="6"/>
  <c r="N48" i="6"/>
  <c r="N47" i="6"/>
  <c r="N45" i="6"/>
  <c r="N44" i="6"/>
  <c r="N43" i="6"/>
  <c r="N42" i="6"/>
  <c r="N40" i="6"/>
  <c r="N39" i="6"/>
  <c r="N38" i="6"/>
  <c r="N37" i="6"/>
  <c r="N36" i="6"/>
  <c r="N35" i="6"/>
  <c r="N34" i="6"/>
  <c r="N31" i="6"/>
  <c r="N30" i="6"/>
  <c r="N29" i="6"/>
  <c r="N28" i="6"/>
  <c r="N27" i="6"/>
  <c r="N26" i="6"/>
  <c r="N24" i="6"/>
  <c r="N23" i="6"/>
  <c r="N22" i="6"/>
  <c r="N21" i="6"/>
  <c r="N20" i="6"/>
  <c r="N17" i="6"/>
  <c r="N16" i="6"/>
  <c r="N15" i="6"/>
  <c r="N14" i="6"/>
  <c r="N13" i="6"/>
  <c r="N11" i="6"/>
  <c r="N10" i="6"/>
  <c r="N9" i="6"/>
  <c r="N8" i="6"/>
  <c r="N6" i="6"/>
  <c r="L56" i="6"/>
  <c r="L55" i="6"/>
  <c r="L54" i="6"/>
  <c r="L52" i="6"/>
  <c r="L51" i="6"/>
  <c r="L50" i="6"/>
  <c r="L49" i="6"/>
  <c r="L48" i="6"/>
  <c r="L47" i="6"/>
  <c r="L45" i="6"/>
  <c r="L44" i="6"/>
  <c r="L43" i="6"/>
  <c r="L42" i="6"/>
  <c r="L40" i="6"/>
  <c r="L39" i="6"/>
  <c r="L38" i="6"/>
  <c r="L37" i="6"/>
  <c r="L36" i="6"/>
  <c r="L35" i="6"/>
  <c r="L34" i="6"/>
  <c r="L31" i="6"/>
  <c r="L30" i="6"/>
  <c r="L29" i="6"/>
  <c r="L28" i="6"/>
  <c r="L27" i="6"/>
  <c r="L26" i="6"/>
  <c r="L24" i="6"/>
  <c r="L23" i="6"/>
  <c r="L22" i="6"/>
  <c r="L21" i="6"/>
  <c r="L20" i="6"/>
  <c r="L17" i="6"/>
  <c r="L16" i="6"/>
  <c r="L15" i="6"/>
  <c r="L14" i="6"/>
  <c r="L13" i="6"/>
  <c r="L11" i="6"/>
  <c r="L10" i="6"/>
  <c r="L9" i="6"/>
  <c r="L8" i="6"/>
  <c r="L6" i="6"/>
  <c r="J56" i="6"/>
  <c r="J55" i="6"/>
  <c r="J54" i="6"/>
  <c r="J52" i="6"/>
  <c r="J51" i="6"/>
  <c r="J50" i="6"/>
  <c r="J49" i="6"/>
  <c r="J48" i="6"/>
  <c r="J47" i="6"/>
  <c r="J45" i="6"/>
  <c r="J44" i="6"/>
  <c r="J43" i="6"/>
  <c r="J42" i="6"/>
  <c r="J40" i="6"/>
  <c r="J39" i="6"/>
  <c r="J38" i="6"/>
  <c r="J37" i="6"/>
  <c r="J36" i="6"/>
  <c r="J35" i="6"/>
  <c r="J34" i="6"/>
  <c r="J31" i="6"/>
  <c r="J30" i="6"/>
  <c r="J29" i="6"/>
  <c r="J28" i="6"/>
  <c r="J27" i="6"/>
  <c r="J26" i="6"/>
  <c r="J24" i="6"/>
  <c r="J23" i="6"/>
  <c r="J22" i="6"/>
  <c r="J21" i="6"/>
  <c r="J20" i="6"/>
  <c r="J17" i="6"/>
  <c r="J16" i="6"/>
  <c r="J15" i="6"/>
  <c r="J14" i="6"/>
  <c r="J13" i="6"/>
  <c r="J11" i="6"/>
  <c r="J10" i="6"/>
  <c r="J9" i="6"/>
  <c r="J8" i="6"/>
  <c r="J6" i="6"/>
  <c r="H56" i="6"/>
  <c r="H55" i="6"/>
  <c r="H54" i="6"/>
  <c r="H52" i="6"/>
  <c r="H51" i="6"/>
  <c r="H50" i="6"/>
  <c r="H49" i="6"/>
  <c r="H48" i="6"/>
  <c r="H47" i="6"/>
  <c r="H45" i="6"/>
  <c r="H44" i="6"/>
  <c r="H43" i="6"/>
  <c r="H42" i="6"/>
  <c r="H40" i="6"/>
  <c r="H39" i="6"/>
  <c r="H38" i="6"/>
  <c r="H37" i="6"/>
  <c r="H36" i="6"/>
  <c r="H35" i="6"/>
  <c r="H34" i="6"/>
  <c r="H31" i="6"/>
  <c r="H30" i="6"/>
  <c r="H29" i="6"/>
  <c r="H28" i="6"/>
  <c r="H27" i="6"/>
  <c r="H26" i="6"/>
  <c r="H24" i="6"/>
  <c r="H23" i="6"/>
  <c r="H21" i="6"/>
  <c r="H20" i="6"/>
  <c r="H17" i="6"/>
  <c r="H16" i="6"/>
  <c r="H15" i="6"/>
  <c r="H14" i="6"/>
  <c r="H13" i="6"/>
  <c r="H11" i="6"/>
  <c r="H10" i="6"/>
  <c r="H9" i="6"/>
  <c r="H8" i="6"/>
  <c r="H6" i="6"/>
  <c r="F56" i="6"/>
  <c r="F55" i="6"/>
  <c r="F54" i="6"/>
  <c r="F52" i="6"/>
  <c r="F51" i="6"/>
  <c r="F50" i="6"/>
  <c r="F49" i="6"/>
  <c r="F48" i="6"/>
  <c r="F47" i="6"/>
  <c r="F45" i="6"/>
  <c r="F44" i="6"/>
  <c r="F43" i="6"/>
  <c r="F42" i="6"/>
  <c r="F40" i="6"/>
  <c r="F39" i="6"/>
  <c r="F38" i="6"/>
  <c r="F37" i="6"/>
  <c r="F36" i="6"/>
  <c r="F35" i="6"/>
  <c r="F34" i="6"/>
  <c r="F31" i="6"/>
  <c r="F30" i="6"/>
  <c r="F29" i="6"/>
  <c r="F28" i="6"/>
  <c r="F27" i="6"/>
  <c r="F26" i="6"/>
  <c r="F24" i="6"/>
  <c r="F23" i="6"/>
  <c r="F21" i="6"/>
  <c r="F20" i="6"/>
  <c r="F17" i="6"/>
  <c r="F16" i="6"/>
  <c r="F15" i="6"/>
  <c r="F14" i="6"/>
  <c r="F13" i="6"/>
  <c r="F11" i="6"/>
  <c r="F10" i="6"/>
  <c r="F9" i="6"/>
  <c r="F8" i="6"/>
  <c r="F6" i="6"/>
  <c r="D56" i="6"/>
  <c r="D55" i="6"/>
  <c r="D54" i="6"/>
  <c r="D52" i="6"/>
  <c r="D51" i="6"/>
  <c r="D50" i="6"/>
  <c r="D49" i="6"/>
  <c r="D48" i="6"/>
  <c r="D47" i="6"/>
  <c r="D45" i="6"/>
  <c r="D44" i="6"/>
  <c r="D43" i="6"/>
  <c r="D42" i="6"/>
  <c r="D40" i="6"/>
  <c r="D39" i="6"/>
  <c r="D38" i="6"/>
  <c r="D37" i="6"/>
  <c r="D36" i="6"/>
  <c r="D35" i="6"/>
  <c r="D34" i="6"/>
  <c r="D31" i="6"/>
  <c r="D30" i="6"/>
  <c r="D29" i="6"/>
  <c r="D28" i="6"/>
  <c r="D27" i="6"/>
  <c r="D26" i="6"/>
  <c r="D24" i="6"/>
  <c r="D23" i="6"/>
  <c r="D21" i="6"/>
  <c r="D20" i="6"/>
  <c r="D17" i="6"/>
  <c r="D16" i="6"/>
  <c r="D15" i="6"/>
  <c r="D14" i="6"/>
  <c r="D13" i="6"/>
  <c r="D11" i="6"/>
  <c r="D10" i="6"/>
  <c r="D9" i="6"/>
  <c r="D8" i="6"/>
  <c r="D6" i="6"/>
  <c r="B56" i="6"/>
  <c r="B55" i="6"/>
  <c r="B54" i="6"/>
  <c r="B52" i="6"/>
  <c r="B51" i="6"/>
  <c r="B50" i="6"/>
  <c r="B49" i="6"/>
  <c r="B48" i="6"/>
  <c r="B47" i="6"/>
  <c r="B45" i="6"/>
  <c r="B44" i="6"/>
  <c r="B43" i="6"/>
  <c r="B42" i="6"/>
  <c r="B40" i="6"/>
  <c r="B39" i="6"/>
  <c r="B38" i="6"/>
  <c r="B37" i="6"/>
  <c r="B36" i="6"/>
  <c r="B35" i="6"/>
  <c r="B34" i="6"/>
  <c r="B31" i="6"/>
  <c r="B30" i="6"/>
  <c r="B29" i="6"/>
  <c r="B28" i="6"/>
  <c r="B27" i="6"/>
  <c r="B26" i="6"/>
  <c r="B24" i="6"/>
  <c r="B23" i="6"/>
  <c r="B21" i="6"/>
  <c r="B20" i="6"/>
  <c r="B17" i="6"/>
  <c r="B16" i="6"/>
  <c r="B15" i="6"/>
  <c r="B14" i="6"/>
  <c r="B13" i="6"/>
  <c r="B11" i="6"/>
  <c r="B10" i="6"/>
  <c r="B9" i="6"/>
  <c r="B8" i="6"/>
  <c r="B6" i="6"/>
  <c r="D56" i="3"/>
  <c r="D55" i="3"/>
  <c r="D54" i="3"/>
  <c r="D52" i="3"/>
  <c r="D51" i="3"/>
  <c r="D50" i="3"/>
  <c r="D49" i="3"/>
  <c r="D48" i="3"/>
  <c r="D47" i="3"/>
  <c r="D45" i="3"/>
  <c r="D44" i="3"/>
  <c r="D43" i="3"/>
  <c r="D42" i="3"/>
  <c r="D40" i="3"/>
  <c r="D39" i="3"/>
  <c r="D38" i="3"/>
  <c r="D37" i="3"/>
  <c r="D36" i="3"/>
  <c r="D35" i="3"/>
  <c r="D34" i="3"/>
  <c r="D31" i="3"/>
  <c r="D30" i="3"/>
  <c r="D29" i="3"/>
  <c r="D28" i="3"/>
  <c r="D27" i="3"/>
  <c r="D26" i="3"/>
  <c r="D24" i="3"/>
  <c r="D23" i="3"/>
  <c r="D22" i="3"/>
  <c r="D21" i="3"/>
  <c r="D20" i="3"/>
  <c r="D17" i="3"/>
  <c r="D16" i="3"/>
  <c r="D15" i="3"/>
  <c r="D14" i="3"/>
  <c r="D13" i="3"/>
  <c r="D11" i="3"/>
  <c r="D10" i="3"/>
  <c r="D9" i="3"/>
  <c r="D8" i="3"/>
  <c r="D6" i="3"/>
  <c r="D5" i="3" s="1"/>
  <c r="D56" i="5"/>
  <c r="D55" i="5"/>
  <c r="D54" i="5"/>
  <c r="D52" i="5"/>
  <c r="D51" i="5"/>
  <c r="D50" i="5"/>
  <c r="D49" i="5"/>
  <c r="D48" i="5"/>
  <c r="D47" i="5"/>
  <c r="D45" i="5"/>
  <c r="D44" i="5"/>
  <c r="D43" i="5"/>
  <c r="D42" i="5"/>
  <c r="D40" i="5"/>
  <c r="D39" i="5"/>
  <c r="D38" i="5"/>
  <c r="D37" i="5"/>
  <c r="D36" i="5"/>
  <c r="D35" i="5"/>
  <c r="D34" i="5"/>
  <c r="D31" i="5"/>
  <c r="D30" i="5"/>
  <c r="D29" i="5"/>
  <c r="D28" i="5"/>
  <c r="D27" i="5"/>
  <c r="D26" i="5"/>
  <c r="D24" i="5"/>
  <c r="D23" i="5"/>
  <c r="D21" i="5"/>
  <c r="D20" i="5"/>
  <c r="D17" i="5"/>
  <c r="D16" i="5"/>
  <c r="D15" i="5"/>
  <c r="D14" i="5"/>
  <c r="D13" i="5"/>
  <c r="D11" i="5"/>
  <c r="D10" i="5"/>
  <c r="D9" i="5"/>
  <c r="D8" i="5"/>
  <c r="D6" i="5"/>
  <c r="D56" i="2"/>
  <c r="S56" i="6" s="1"/>
  <c r="D55" i="2"/>
  <c r="E55" i="41" s="1"/>
  <c r="D54" i="2"/>
  <c r="S54" i="6" s="1"/>
  <c r="D52" i="2"/>
  <c r="S52" i="6" s="1"/>
  <c r="D51" i="2"/>
  <c r="E51" i="43" s="1"/>
  <c r="D50" i="2"/>
  <c r="S50" i="6" s="1"/>
  <c r="D49" i="2"/>
  <c r="G49" i="43" s="1"/>
  <c r="D48" i="2"/>
  <c r="S48" i="6" s="1"/>
  <c r="D47" i="2"/>
  <c r="S47" i="6" s="1"/>
  <c r="D45" i="2"/>
  <c r="S45" i="6" s="1"/>
  <c r="D44" i="2"/>
  <c r="K44" i="43" s="1"/>
  <c r="D43" i="2"/>
  <c r="S43" i="6" s="1"/>
  <c r="D42" i="2"/>
  <c r="S42" i="6" s="1"/>
  <c r="D40" i="2"/>
  <c r="S40" i="6" s="1"/>
  <c r="D39" i="2"/>
  <c r="O39" i="43" s="1"/>
  <c r="D38" i="2"/>
  <c r="S38" i="6" s="1"/>
  <c r="D37" i="2"/>
  <c r="S37" i="6" s="1"/>
  <c r="D36" i="2"/>
  <c r="E36" i="41" s="1"/>
  <c r="D35" i="2"/>
  <c r="S35" i="6" s="1"/>
  <c r="D34" i="2"/>
  <c r="S34" i="6" s="1"/>
  <c r="D31" i="2"/>
  <c r="E31" i="41" s="1"/>
  <c r="D30" i="2"/>
  <c r="G30" i="43" s="1"/>
  <c r="D29" i="2"/>
  <c r="S29" i="6" s="1"/>
  <c r="D28" i="2"/>
  <c r="S28" i="6" s="1"/>
  <c r="D27" i="2"/>
  <c r="S27" i="6" s="1"/>
  <c r="D26" i="2"/>
  <c r="S26" i="6" s="1"/>
  <c r="D24" i="2"/>
  <c r="S24" i="6" s="1"/>
  <c r="D23" i="2"/>
  <c r="S23" i="6" s="1"/>
  <c r="D21" i="2"/>
  <c r="S21" i="6" s="1"/>
  <c r="D17" i="2"/>
  <c r="S17" i="6" s="1"/>
  <c r="D16" i="2"/>
  <c r="S16" i="6" s="1"/>
  <c r="D15" i="2"/>
  <c r="S15" i="6" s="1"/>
  <c r="D14" i="2"/>
  <c r="S14" i="6" s="1"/>
  <c r="D13" i="2"/>
  <c r="E13" i="41" s="1"/>
  <c r="D11" i="2"/>
  <c r="K11" i="43" s="1"/>
  <c r="D10" i="2"/>
  <c r="S10" i="6" s="1"/>
  <c r="D9" i="2"/>
  <c r="S9" i="6" s="1"/>
  <c r="D8" i="2"/>
  <c r="M8" i="43" s="1"/>
  <c r="D20" i="2"/>
  <c r="S20" i="6" s="1"/>
  <c r="D6" i="2"/>
  <c r="S6" i="6" s="1"/>
  <c r="E21" i="43" l="1"/>
  <c r="G27" i="43"/>
  <c r="K39" i="43"/>
  <c r="M30" i="43"/>
  <c r="E37" i="43"/>
  <c r="M56" i="43"/>
  <c r="E35" i="43"/>
  <c r="G26" i="43"/>
  <c r="I37" i="43"/>
  <c r="K13" i="43"/>
  <c r="O35" i="43"/>
  <c r="G13" i="43"/>
  <c r="G24" i="43"/>
  <c r="K42" i="43"/>
  <c r="O13" i="43"/>
  <c r="M47" i="43"/>
  <c r="G51" i="43"/>
  <c r="G11" i="43"/>
  <c r="K20" i="43"/>
  <c r="O56" i="43"/>
  <c r="M11" i="43"/>
  <c r="E14" i="43"/>
  <c r="G21" i="43"/>
  <c r="I31" i="43"/>
  <c r="M44" i="43"/>
  <c r="O14" i="43"/>
  <c r="I9" i="43"/>
  <c r="O42" i="43"/>
  <c r="I55" i="43"/>
  <c r="K27" i="43"/>
  <c r="E16" i="43"/>
  <c r="M31" i="43"/>
  <c r="G47" i="43"/>
  <c r="K14" i="43"/>
  <c r="O40" i="43"/>
  <c r="I35" i="43"/>
  <c r="O47" i="43"/>
  <c r="E9" i="43"/>
  <c r="I56" i="43"/>
  <c r="I16" i="43"/>
  <c r="M24" i="43"/>
  <c r="O9" i="43"/>
  <c r="M51" i="43"/>
  <c r="E13" i="43"/>
  <c r="I36" i="43"/>
  <c r="G8" i="43"/>
  <c r="O37" i="43"/>
  <c r="E40" i="43"/>
  <c r="G31" i="43"/>
  <c r="I8" i="43"/>
  <c r="M50" i="43"/>
  <c r="O21" i="43"/>
  <c r="K21" i="43"/>
  <c r="E54" i="43"/>
  <c r="G45" i="43"/>
  <c r="I51" i="43"/>
  <c r="O55" i="43"/>
  <c r="E27" i="43"/>
  <c r="M37" i="43"/>
  <c r="G44" i="43"/>
  <c r="K47" i="43"/>
  <c r="O54" i="43"/>
  <c r="K50" i="43"/>
  <c r="I28" i="43"/>
  <c r="M10" i="43"/>
  <c r="K34" i="43"/>
  <c r="E34" i="43"/>
  <c r="I15" i="43"/>
  <c r="K6" i="43"/>
  <c r="M43" i="43"/>
  <c r="M23" i="43"/>
  <c r="O34" i="43"/>
  <c r="E55" i="43"/>
  <c r="E36" i="43"/>
  <c r="E15" i="43"/>
  <c r="G6" i="43"/>
  <c r="I43" i="43"/>
  <c r="I23" i="43"/>
  <c r="K54" i="43"/>
  <c r="K35" i="43"/>
  <c r="M45" i="43"/>
  <c r="M26" i="43"/>
  <c r="O36" i="43"/>
  <c r="O15" i="43"/>
  <c r="G34" i="43"/>
  <c r="I20" i="43"/>
  <c r="E49" i="43"/>
  <c r="E29" i="43"/>
  <c r="G40" i="43"/>
  <c r="I11" i="43"/>
  <c r="K48" i="43"/>
  <c r="K28" i="43"/>
  <c r="K8" i="43"/>
  <c r="M39" i="43"/>
  <c r="M20" i="43"/>
  <c r="O49" i="43"/>
  <c r="O29" i="43"/>
  <c r="E11" i="43"/>
  <c r="I54" i="43"/>
  <c r="K45" i="43"/>
  <c r="E48" i="43"/>
  <c r="E28" i="43"/>
  <c r="E8" i="43"/>
  <c r="G39" i="43"/>
  <c r="G20" i="43"/>
  <c r="I50" i="43"/>
  <c r="I30" i="43"/>
  <c r="I10" i="43"/>
  <c r="M38" i="43"/>
  <c r="M17" i="43"/>
  <c r="O48" i="43"/>
  <c r="O28" i="43"/>
  <c r="O8" i="43"/>
  <c r="G52" i="43"/>
  <c r="I44" i="43"/>
  <c r="K36" i="43"/>
  <c r="K52" i="43"/>
  <c r="E50" i="43"/>
  <c r="E30" i="43"/>
  <c r="E10" i="43"/>
  <c r="G42" i="43"/>
  <c r="I38" i="43"/>
  <c r="I17" i="43"/>
  <c r="K49" i="43"/>
  <c r="K29" i="43"/>
  <c r="K9" i="43"/>
  <c r="M40" i="43"/>
  <c r="M21" i="43"/>
  <c r="O50" i="43"/>
  <c r="O30" i="43"/>
  <c r="O10" i="43"/>
  <c r="E6" i="43"/>
  <c r="G17" i="43"/>
  <c r="K55" i="43"/>
  <c r="M42" i="43"/>
  <c r="O31" i="43"/>
  <c r="E44" i="43"/>
  <c r="E24" i="43"/>
  <c r="G55" i="43"/>
  <c r="G36" i="43"/>
  <c r="G15" i="43"/>
  <c r="I47" i="43"/>
  <c r="I27" i="43"/>
  <c r="I6" i="43"/>
  <c r="K43" i="43"/>
  <c r="K23" i="43"/>
  <c r="M54" i="43"/>
  <c r="M35" i="43"/>
  <c r="M14" i="43"/>
  <c r="O44" i="43"/>
  <c r="O24" i="43"/>
  <c r="E56" i="43"/>
  <c r="G43" i="43"/>
  <c r="I39" i="43"/>
  <c r="K30" i="43"/>
  <c r="O27" i="43"/>
  <c r="E43" i="43"/>
  <c r="E23" i="43"/>
  <c r="G54" i="43"/>
  <c r="G35" i="43"/>
  <c r="G14" i="43"/>
  <c r="I45" i="43"/>
  <c r="I26" i="43"/>
  <c r="K56" i="43"/>
  <c r="K37" i="43"/>
  <c r="K16" i="43"/>
  <c r="M52" i="43"/>
  <c r="M34" i="43"/>
  <c r="M13" i="43"/>
  <c r="O43" i="43"/>
  <c r="O23" i="43"/>
  <c r="G38" i="43"/>
  <c r="I29" i="43"/>
  <c r="K26" i="43"/>
  <c r="M16" i="43"/>
  <c r="O6" i="43"/>
  <c r="I48" i="43"/>
  <c r="G48" i="43"/>
  <c r="E52" i="43"/>
  <c r="E51" i="41"/>
  <c r="O51" i="43"/>
  <c r="E45" i="43"/>
  <c r="E26" i="43"/>
  <c r="G56" i="43"/>
  <c r="G37" i="43"/>
  <c r="G16" i="43"/>
  <c r="I52" i="43"/>
  <c r="I34" i="43"/>
  <c r="I13" i="43"/>
  <c r="K24" i="43"/>
  <c r="M55" i="43"/>
  <c r="M36" i="43"/>
  <c r="M15" i="43"/>
  <c r="O45" i="43"/>
  <c r="O26" i="43"/>
  <c r="E47" i="43"/>
  <c r="I49" i="43"/>
  <c r="K40" i="43"/>
  <c r="M27" i="43"/>
  <c r="O16" i="43"/>
  <c r="E39" i="43"/>
  <c r="E20" i="43"/>
  <c r="G50" i="43"/>
  <c r="G10" i="43"/>
  <c r="I42" i="43"/>
  <c r="K38" i="43"/>
  <c r="K17" i="43"/>
  <c r="M49" i="43"/>
  <c r="M29" i="43"/>
  <c r="M9" i="43"/>
  <c r="O20" i="43"/>
  <c r="E42" i="43"/>
  <c r="G28" i="43"/>
  <c r="I24" i="43"/>
  <c r="K15" i="43"/>
  <c r="M6" i="43"/>
  <c r="O11" i="43"/>
  <c r="E38" i="43"/>
  <c r="E17" i="43"/>
  <c r="G29" i="43"/>
  <c r="G9" i="43"/>
  <c r="I40" i="43"/>
  <c r="I21" i="43"/>
  <c r="K51" i="43"/>
  <c r="K31" i="43"/>
  <c r="M48" i="43"/>
  <c r="M28" i="43"/>
  <c r="O38" i="43"/>
  <c r="O17" i="43"/>
  <c r="E31" i="43"/>
  <c r="G23" i="43"/>
  <c r="I14" i="43"/>
  <c r="K10" i="43"/>
  <c r="O52" i="43"/>
  <c r="C11" i="43"/>
  <c r="S11" i="6"/>
  <c r="I39" i="40"/>
  <c r="S39" i="6"/>
  <c r="E44" i="40"/>
  <c r="S44" i="6"/>
  <c r="C49" i="40"/>
  <c r="S49" i="6"/>
  <c r="F4" i="41"/>
  <c r="K56" i="41"/>
  <c r="K37" i="41"/>
  <c r="K16" i="41"/>
  <c r="I52" i="41"/>
  <c r="I34" i="41"/>
  <c r="I13" i="41"/>
  <c r="G44" i="41"/>
  <c r="G24" i="41"/>
  <c r="E15" i="41"/>
  <c r="K45" i="41"/>
  <c r="K26" i="41"/>
  <c r="I56" i="41"/>
  <c r="I37" i="41"/>
  <c r="I16" i="41"/>
  <c r="G52" i="41"/>
  <c r="G34" i="41"/>
  <c r="G13" i="41"/>
  <c r="E44" i="41"/>
  <c r="E24" i="41"/>
  <c r="K54" i="41"/>
  <c r="K35" i="41"/>
  <c r="K14" i="41"/>
  <c r="I45" i="41"/>
  <c r="I26" i="41"/>
  <c r="G56" i="41"/>
  <c r="G37" i="41"/>
  <c r="G16" i="41"/>
  <c r="E52" i="41"/>
  <c r="E34" i="41"/>
  <c r="K43" i="41"/>
  <c r="K23" i="41"/>
  <c r="I54" i="41"/>
  <c r="I35" i="41"/>
  <c r="I14" i="41"/>
  <c r="G45" i="41"/>
  <c r="G26" i="41"/>
  <c r="E56" i="41"/>
  <c r="E37" i="41"/>
  <c r="E16" i="41"/>
  <c r="K8" i="40"/>
  <c r="S8" i="6"/>
  <c r="C13" i="43"/>
  <c r="S13" i="6"/>
  <c r="G30" i="40"/>
  <c r="S30" i="6"/>
  <c r="C36" i="40"/>
  <c r="S36" i="6"/>
  <c r="C55" i="40"/>
  <c r="S55" i="6"/>
  <c r="K51" i="41"/>
  <c r="K31" i="41"/>
  <c r="K11" i="41"/>
  <c r="I48" i="41"/>
  <c r="I28" i="41"/>
  <c r="I8" i="41"/>
  <c r="G39" i="41"/>
  <c r="G20" i="41"/>
  <c r="E50" i="41"/>
  <c r="E30" i="41"/>
  <c r="E10" i="41"/>
  <c r="K40" i="41"/>
  <c r="K21" i="41"/>
  <c r="I51" i="41"/>
  <c r="I31" i="41"/>
  <c r="I11" i="41"/>
  <c r="G48" i="41"/>
  <c r="G28" i="41"/>
  <c r="G8" i="41"/>
  <c r="E39" i="41"/>
  <c r="E20" i="41"/>
  <c r="K49" i="41"/>
  <c r="K29" i="41"/>
  <c r="K9" i="41"/>
  <c r="I40" i="41"/>
  <c r="I21" i="41"/>
  <c r="G51" i="41"/>
  <c r="G31" i="41"/>
  <c r="G11" i="41"/>
  <c r="E48" i="41"/>
  <c r="E28" i="41"/>
  <c r="E8" i="41"/>
  <c r="K38" i="41"/>
  <c r="K17" i="41"/>
  <c r="I49" i="41"/>
  <c r="I29" i="41"/>
  <c r="I9" i="41"/>
  <c r="G40" i="41"/>
  <c r="G21" i="41"/>
  <c r="E11" i="41"/>
  <c r="C31" i="43"/>
  <c r="S31" i="6"/>
  <c r="C51" i="41"/>
  <c r="S51" i="6"/>
  <c r="K47" i="41"/>
  <c r="K27" i="41"/>
  <c r="K6" i="41"/>
  <c r="I43" i="41"/>
  <c r="I23" i="41"/>
  <c r="G54" i="41"/>
  <c r="G35" i="41"/>
  <c r="G14" i="41"/>
  <c r="E45" i="41"/>
  <c r="E26" i="41"/>
  <c r="K55" i="41"/>
  <c r="K36" i="41"/>
  <c r="K15" i="41"/>
  <c r="I47" i="41"/>
  <c r="I27" i="41"/>
  <c r="I6" i="41"/>
  <c r="G43" i="41"/>
  <c r="G23" i="41"/>
  <c r="E54" i="41"/>
  <c r="E35" i="41"/>
  <c r="E14" i="41"/>
  <c r="K44" i="41"/>
  <c r="K24" i="41"/>
  <c r="I55" i="41"/>
  <c r="I36" i="41"/>
  <c r="I15" i="41"/>
  <c r="G47" i="41"/>
  <c r="G27" i="41"/>
  <c r="G6" i="41"/>
  <c r="E43" i="41"/>
  <c r="E23" i="41"/>
  <c r="K52" i="41"/>
  <c r="K34" i="41"/>
  <c r="K13" i="41"/>
  <c r="I44" i="41"/>
  <c r="I24" i="41"/>
  <c r="G55" i="41"/>
  <c r="G36" i="41"/>
  <c r="G15" i="41"/>
  <c r="E47" i="41"/>
  <c r="E27" i="41"/>
  <c r="E6" i="41"/>
  <c r="K42" i="41"/>
  <c r="I38" i="41"/>
  <c r="I17" i="41"/>
  <c r="G49" i="41"/>
  <c r="G29" i="41"/>
  <c r="G9" i="41"/>
  <c r="E40" i="41"/>
  <c r="E21" i="41"/>
  <c r="K50" i="41"/>
  <c r="K30" i="41"/>
  <c r="K10" i="41"/>
  <c r="I42" i="41"/>
  <c r="G38" i="41"/>
  <c r="G17" i="41"/>
  <c r="E49" i="41"/>
  <c r="E29" i="41"/>
  <c r="E9" i="41"/>
  <c r="K39" i="41"/>
  <c r="K20" i="41"/>
  <c r="I50" i="41"/>
  <c r="I30" i="41"/>
  <c r="I10" i="41"/>
  <c r="G42" i="41"/>
  <c r="E38" i="41"/>
  <c r="E17" i="41"/>
  <c r="K48" i="41"/>
  <c r="K28" i="41"/>
  <c r="K8" i="41"/>
  <c r="I39" i="41"/>
  <c r="I20" i="41"/>
  <c r="G50" i="41"/>
  <c r="G30" i="41"/>
  <c r="G10" i="41"/>
  <c r="E42" i="41"/>
  <c r="F4" i="43"/>
  <c r="E20" i="42"/>
  <c r="M20" i="40"/>
  <c r="G20" i="42"/>
  <c r="I20" i="42"/>
  <c r="K20" i="42"/>
  <c r="C20" i="42"/>
  <c r="M20" i="42"/>
  <c r="C20" i="40"/>
  <c r="I20" i="40"/>
  <c r="G20" i="40"/>
  <c r="E20" i="40"/>
  <c r="C20" i="41"/>
  <c r="K20" i="40"/>
  <c r="C20" i="43"/>
  <c r="K24" i="42"/>
  <c r="C24" i="42"/>
  <c r="M24" i="42"/>
  <c r="E24" i="42"/>
  <c r="M24" i="40"/>
  <c r="G24" i="42"/>
  <c r="I24" i="42"/>
  <c r="K24" i="40"/>
  <c r="C24" i="43"/>
  <c r="C24" i="40"/>
  <c r="C24" i="41"/>
  <c r="I24" i="40"/>
  <c r="C35" i="39"/>
  <c r="I35" i="42"/>
  <c r="G35" i="42"/>
  <c r="C35" i="42"/>
  <c r="M35" i="42"/>
  <c r="K35" i="42"/>
  <c r="M35" i="40"/>
  <c r="E35" i="42"/>
  <c r="G35" i="40"/>
  <c r="E35" i="40"/>
  <c r="C35" i="41"/>
  <c r="I35" i="40"/>
  <c r="K35" i="40"/>
  <c r="C35" i="43"/>
  <c r="C35" i="40"/>
  <c r="C54" i="39"/>
  <c r="I54" i="42"/>
  <c r="G54" i="42"/>
  <c r="C54" i="42"/>
  <c r="M54" i="42"/>
  <c r="K54" i="42"/>
  <c r="M54" i="40"/>
  <c r="E54" i="42"/>
  <c r="G54" i="40"/>
  <c r="C54" i="41"/>
  <c r="E54" i="40"/>
  <c r="I54" i="40"/>
  <c r="K54" i="40"/>
  <c r="C54" i="43"/>
  <c r="C54" i="40"/>
  <c r="G9" i="42"/>
  <c r="I9" i="42"/>
  <c r="M9" i="40"/>
  <c r="K9" i="42"/>
  <c r="C9" i="42"/>
  <c r="M9" i="42"/>
  <c r="E9" i="42"/>
  <c r="C9" i="41"/>
  <c r="I9" i="40"/>
  <c r="K9" i="40"/>
  <c r="C9" i="43"/>
  <c r="C9" i="40"/>
  <c r="G9" i="40"/>
  <c r="E9" i="40"/>
  <c r="M21" i="40"/>
  <c r="G21" i="42"/>
  <c r="I21" i="42"/>
  <c r="C21" i="42"/>
  <c r="M21" i="42"/>
  <c r="E21" i="42"/>
  <c r="K21" i="42"/>
  <c r="K21" i="40"/>
  <c r="C21" i="43"/>
  <c r="G21" i="40"/>
  <c r="C21" i="41"/>
  <c r="E21" i="40"/>
  <c r="C21" i="40"/>
  <c r="M27" i="40"/>
  <c r="G27" i="42"/>
  <c r="I27" i="42"/>
  <c r="K27" i="42"/>
  <c r="C27" i="42"/>
  <c r="M27" i="42"/>
  <c r="E27" i="42"/>
  <c r="G27" i="40"/>
  <c r="K27" i="40"/>
  <c r="C27" i="43"/>
  <c r="C27" i="41"/>
  <c r="C27" i="40"/>
  <c r="E27" i="40"/>
  <c r="I27" i="40"/>
  <c r="C37" i="39"/>
  <c r="K37" i="42"/>
  <c r="C37" i="42"/>
  <c r="I37" i="42"/>
  <c r="M37" i="40"/>
  <c r="M37" i="42"/>
  <c r="E37" i="42"/>
  <c r="G37" i="42"/>
  <c r="C37" i="40"/>
  <c r="E37" i="40"/>
  <c r="I37" i="40"/>
  <c r="G37" i="40"/>
  <c r="C37" i="43"/>
  <c r="C37" i="41"/>
  <c r="C42" i="39"/>
  <c r="G42" i="42"/>
  <c r="K42" i="42"/>
  <c r="C42" i="42"/>
  <c r="I42" i="42"/>
  <c r="M42" i="40"/>
  <c r="M42" i="42"/>
  <c r="E42" i="42"/>
  <c r="C42" i="43"/>
  <c r="C42" i="41"/>
  <c r="C42" i="40"/>
  <c r="E42" i="40"/>
  <c r="I42" i="40"/>
  <c r="G42" i="40"/>
  <c r="K42" i="40"/>
  <c r="C47" i="39"/>
  <c r="G47" i="42"/>
  <c r="K47" i="42"/>
  <c r="C47" i="42"/>
  <c r="I47" i="42"/>
  <c r="M47" i="40"/>
  <c r="M47" i="42"/>
  <c r="E47" i="42"/>
  <c r="G47" i="40"/>
  <c r="K47" i="40"/>
  <c r="C47" i="43"/>
  <c r="C47" i="41"/>
  <c r="C47" i="40"/>
  <c r="E47" i="40"/>
  <c r="I47" i="40"/>
  <c r="C56" i="39"/>
  <c r="K56" i="42"/>
  <c r="C56" i="42"/>
  <c r="I56" i="42"/>
  <c r="M56" i="40"/>
  <c r="M56" i="42"/>
  <c r="E56" i="42"/>
  <c r="G56" i="42"/>
  <c r="C56" i="40"/>
  <c r="E56" i="40"/>
  <c r="I56" i="40"/>
  <c r="G56" i="40"/>
  <c r="C56" i="43"/>
  <c r="C56" i="41"/>
  <c r="G6" i="42"/>
  <c r="I6" i="42"/>
  <c r="M6" i="40"/>
  <c r="K6" i="42"/>
  <c r="C6" i="42"/>
  <c r="M6" i="42"/>
  <c r="E6" i="42"/>
  <c r="G6" i="40"/>
  <c r="K6" i="40"/>
  <c r="C6" i="41"/>
  <c r="C6" i="43"/>
  <c r="C6" i="40"/>
  <c r="E6" i="40"/>
  <c r="I6" i="40"/>
  <c r="I10" i="42"/>
  <c r="C10" i="42"/>
  <c r="M10" i="42"/>
  <c r="E10" i="42"/>
  <c r="K10" i="42"/>
  <c r="M10" i="40"/>
  <c r="G10" i="42"/>
  <c r="E10" i="40"/>
  <c r="C10" i="40"/>
  <c r="K10" i="40"/>
  <c r="C10" i="43"/>
  <c r="I10" i="40"/>
  <c r="C10" i="41"/>
  <c r="I15" i="42"/>
  <c r="C15" i="42"/>
  <c r="M15" i="42"/>
  <c r="E15" i="42"/>
  <c r="K15" i="42"/>
  <c r="M15" i="40"/>
  <c r="G15" i="42"/>
  <c r="I15" i="40"/>
  <c r="C15" i="41"/>
  <c r="E15" i="40"/>
  <c r="K15" i="40"/>
  <c r="C15" i="43"/>
  <c r="G15" i="40"/>
  <c r="K23" i="42"/>
  <c r="C23" i="42"/>
  <c r="I23" i="42"/>
  <c r="E23" i="42"/>
  <c r="M23" i="40"/>
  <c r="M23" i="42"/>
  <c r="G23" i="42"/>
  <c r="G23" i="40"/>
  <c r="I23" i="40"/>
  <c r="C23" i="43"/>
  <c r="K23" i="40"/>
  <c r="C23" i="41"/>
  <c r="C23" i="40"/>
  <c r="E23" i="40"/>
  <c r="G28" i="42"/>
  <c r="K28" i="42"/>
  <c r="C28" i="42"/>
  <c r="I28" i="42"/>
  <c r="E28" i="42"/>
  <c r="M28" i="40"/>
  <c r="M28" i="42"/>
  <c r="C28" i="40"/>
  <c r="E28" i="40"/>
  <c r="G28" i="40"/>
  <c r="I28" i="40"/>
  <c r="C28" i="43"/>
  <c r="C28" i="41"/>
  <c r="C34" i="39"/>
  <c r="E34" i="42"/>
  <c r="G34" i="42"/>
  <c r="I34" i="42"/>
  <c r="K34" i="42"/>
  <c r="C34" i="42"/>
  <c r="M34" i="42"/>
  <c r="M34" i="40"/>
  <c r="C34" i="41"/>
  <c r="C34" i="40"/>
  <c r="E34" i="40"/>
  <c r="G34" i="40"/>
  <c r="K34" i="40"/>
  <c r="C38" i="39"/>
  <c r="M38" i="40"/>
  <c r="E38" i="42"/>
  <c r="G38" i="42"/>
  <c r="I38" i="42"/>
  <c r="K38" i="42"/>
  <c r="C38" i="42"/>
  <c r="M38" i="42"/>
  <c r="K38" i="40"/>
  <c r="C38" i="41"/>
  <c r="C38" i="40"/>
  <c r="G38" i="40"/>
  <c r="I38" i="40"/>
  <c r="C38" i="43"/>
  <c r="C43" i="39"/>
  <c r="K43" i="42"/>
  <c r="C43" i="42"/>
  <c r="M43" i="42"/>
  <c r="M43" i="40"/>
  <c r="E43" i="42"/>
  <c r="G43" i="42"/>
  <c r="I43" i="42"/>
  <c r="G43" i="40"/>
  <c r="I43" i="40"/>
  <c r="C43" i="43"/>
  <c r="C43" i="40"/>
  <c r="K43" i="40"/>
  <c r="C43" i="41"/>
  <c r="E43" i="40"/>
  <c r="C48" i="39"/>
  <c r="G48" i="42"/>
  <c r="I48" i="42"/>
  <c r="K48" i="42"/>
  <c r="C48" i="42"/>
  <c r="M48" i="42"/>
  <c r="M48" i="40"/>
  <c r="E48" i="42"/>
  <c r="E48" i="40"/>
  <c r="G48" i="40"/>
  <c r="I48" i="40"/>
  <c r="C48" i="43"/>
  <c r="C48" i="41"/>
  <c r="C48" i="40"/>
  <c r="C52" i="39"/>
  <c r="E52" i="42"/>
  <c r="G52" i="42"/>
  <c r="I52" i="42"/>
  <c r="K52" i="42"/>
  <c r="C52" i="42"/>
  <c r="M52" i="42"/>
  <c r="M52" i="40"/>
  <c r="C52" i="41"/>
  <c r="C52" i="40"/>
  <c r="E52" i="40"/>
  <c r="G52" i="40"/>
  <c r="K52" i="40"/>
  <c r="L18" i="42"/>
  <c r="C11" i="41"/>
  <c r="K56" i="40"/>
  <c r="I52" i="40"/>
  <c r="G24" i="40"/>
  <c r="C49" i="39"/>
  <c r="I49" i="42"/>
  <c r="G49" i="42"/>
  <c r="C49" i="42"/>
  <c r="M49" i="42"/>
  <c r="K49" i="42"/>
  <c r="M49" i="40"/>
  <c r="E49" i="42"/>
  <c r="C49" i="41"/>
  <c r="I49" i="40"/>
  <c r="K49" i="40"/>
  <c r="C49" i="43"/>
  <c r="G49" i="40"/>
  <c r="E49" i="40"/>
  <c r="B4" i="40"/>
  <c r="H4" i="40"/>
  <c r="G10" i="40"/>
  <c r="K37" i="40"/>
  <c r="I34" i="40"/>
  <c r="I16" i="42"/>
  <c r="K16" i="42"/>
  <c r="C16" i="42"/>
  <c r="M16" i="42"/>
  <c r="E16" i="42"/>
  <c r="M16" i="40"/>
  <c r="G16" i="42"/>
  <c r="C16" i="40"/>
  <c r="E16" i="40"/>
  <c r="I16" i="40"/>
  <c r="G16" i="40"/>
  <c r="C16" i="43"/>
  <c r="C16" i="41"/>
  <c r="C39" i="39"/>
  <c r="M39" i="40"/>
  <c r="E39" i="42"/>
  <c r="I39" i="42"/>
  <c r="G39" i="42"/>
  <c r="C39" i="42"/>
  <c r="M39" i="42"/>
  <c r="K39" i="42"/>
  <c r="C39" i="40"/>
  <c r="G39" i="40"/>
  <c r="E39" i="40"/>
  <c r="C39" i="41"/>
  <c r="K39" i="40"/>
  <c r="C39" i="43"/>
  <c r="G8" i="42"/>
  <c r="K8" i="42"/>
  <c r="C8" i="42"/>
  <c r="I8" i="42"/>
  <c r="E8" i="42"/>
  <c r="M8" i="40"/>
  <c r="M8" i="42"/>
  <c r="E8" i="40"/>
  <c r="C8" i="40"/>
  <c r="G8" i="40"/>
  <c r="I8" i="40"/>
  <c r="C8" i="43"/>
  <c r="C8" i="41"/>
  <c r="E13" i="42"/>
  <c r="M13" i="40"/>
  <c r="M13" i="42"/>
  <c r="G13" i="42"/>
  <c r="K13" i="42"/>
  <c r="C13" i="42"/>
  <c r="I13" i="42"/>
  <c r="C13" i="40"/>
  <c r="C13" i="41"/>
  <c r="E13" i="40"/>
  <c r="G13" i="40"/>
  <c r="K13" i="40"/>
  <c r="K17" i="42"/>
  <c r="C17" i="42"/>
  <c r="I17" i="42"/>
  <c r="E17" i="42"/>
  <c r="M17" i="40"/>
  <c r="M17" i="42"/>
  <c r="G17" i="42"/>
  <c r="K17" i="40"/>
  <c r="C17" i="41"/>
  <c r="C17" i="40"/>
  <c r="G17" i="40"/>
  <c r="I17" i="40"/>
  <c r="C17" i="43"/>
  <c r="C26" i="42"/>
  <c r="M26" i="42"/>
  <c r="E26" i="42"/>
  <c r="K26" i="42"/>
  <c r="M26" i="40"/>
  <c r="G26" i="42"/>
  <c r="I26" i="42"/>
  <c r="E26" i="40"/>
  <c r="C26" i="40"/>
  <c r="K26" i="40"/>
  <c r="C26" i="43"/>
  <c r="G26" i="40"/>
  <c r="I26" i="40"/>
  <c r="I30" i="42"/>
  <c r="C30" i="42"/>
  <c r="M30" i="42"/>
  <c r="E30" i="42"/>
  <c r="K30" i="42"/>
  <c r="M30" i="40"/>
  <c r="G30" i="42"/>
  <c r="E30" i="40"/>
  <c r="C30" i="40"/>
  <c r="K30" i="40"/>
  <c r="C30" i="43"/>
  <c r="I30" i="40"/>
  <c r="C30" i="41"/>
  <c r="C36" i="39"/>
  <c r="I36" i="42"/>
  <c r="K36" i="42"/>
  <c r="C36" i="42"/>
  <c r="M36" i="42"/>
  <c r="M36" i="40"/>
  <c r="E36" i="42"/>
  <c r="G36" i="42"/>
  <c r="I36" i="40"/>
  <c r="C36" i="41"/>
  <c r="E36" i="40"/>
  <c r="K36" i="40"/>
  <c r="C36" i="43"/>
  <c r="G36" i="40"/>
  <c r="C40" i="39"/>
  <c r="G40" i="42"/>
  <c r="I40" i="42"/>
  <c r="K40" i="42"/>
  <c r="C40" i="42"/>
  <c r="M40" i="42"/>
  <c r="M40" i="40"/>
  <c r="E40" i="42"/>
  <c r="K40" i="40"/>
  <c r="C40" i="43"/>
  <c r="G40" i="40"/>
  <c r="I40" i="40"/>
  <c r="C40" i="41"/>
  <c r="E40" i="40"/>
  <c r="C40" i="40"/>
  <c r="C45" i="39"/>
  <c r="M45" i="40"/>
  <c r="E45" i="42"/>
  <c r="G45" i="42"/>
  <c r="I45" i="42"/>
  <c r="K45" i="42"/>
  <c r="C45" i="42"/>
  <c r="M45" i="42"/>
  <c r="E45" i="40"/>
  <c r="C45" i="40"/>
  <c r="K45" i="40"/>
  <c r="C45" i="43"/>
  <c r="G45" i="40"/>
  <c r="I45" i="40"/>
  <c r="C50" i="39"/>
  <c r="C50" i="42"/>
  <c r="M50" i="42"/>
  <c r="M50" i="40"/>
  <c r="E50" i="42"/>
  <c r="G50" i="42"/>
  <c r="I50" i="42"/>
  <c r="K50" i="42"/>
  <c r="E50" i="40"/>
  <c r="C50" i="40"/>
  <c r="K50" i="40"/>
  <c r="C50" i="43"/>
  <c r="I50" i="40"/>
  <c r="C50" i="41"/>
  <c r="C55" i="39"/>
  <c r="I55" i="42"/>
  <c r="K55" i="42"/>
  <c r="C55" i="42"/>
  <c r="M55" i="42"/>
  <c r="M55" i="40"/>
  <c r="E55" i="42"/>
  <c r="G55" i="42"/>
  <c r="I55" i="40"/>
  <c r="C55" i="41"/>
  <c r="E55" i="40"/>
  <c r="K55" i="40"/>
  <c r="C55" i="43"/>
  <c r="G55" i="40"/>
  <c r="C52" i="43"/>
  <c r="K48" i="40"/>
  <c r="I21" i="40"/>
  <c r="C15" i="40"/>
  <c r="C45" i="41"/>
  <c r="K16" i="40"/>
  <c r="I13" i="40"/>
  <c r="E38" i="40"/>
  <c r="M11" i="40"/>
  <c r="C11" i="42"/>
  <c r="M11" i="42"/>
  <c r="E11" i="42"/>
  <c r="G11" i="42"/>
  <c r="I11" i="42"/>
  <c r="K11" i="42"/>
  <c r="I11" i="40"/>
  <c r="G11" i="40"/>
  <c r="K11" i="40"/>
  <c r="C11" i="40"/>
  <c r="E11" i="40"/>
  <c r="G29" i="42"/>
  <c r="I29" i="42"/>
  <c r="K29" i="42"/>
  <c r="C29" i="42"/>
  <c r="M29" i="42"/>
  <c r="E29" i="42"/>
  <c r="M29" i="40"/>
  <c r="C29" i="41"/>
  <c r="I29" i="40"/>
  <c r="K29" i="40"/>
  <c r="C29" i="43"/>
  <c r="C29" i="40"/>
  <c r="G29" i="40"/>
  <c r="E29" i="40"/>
  <c r="C44" i="39"/>
  <c r="C44" i="42"/>
  <c r="M44" i="42"/>
  <c r="K44" i="42"/>
  <c r="M44" i="40"/>
  <c r="E44" i="42"/>
  <c r="I44" i="42"/>
  <c r="G44" i="42"/>
  <c r="K44" i="40"/>
  <c r="C44" i="43"/>
  <c r="C44" i="40"/>
  <c r="C44" i="41"/>
  <c r="I44" i="40"/>
  <c r="G14" i="42"/>
  <c r="I14" i="42"/>
  <c r="K14" i="42"/>
  <c r="C14" i="42"/>
  <c r="M14" i="42"/>
  <c r="E14" i="42"/>
  <c r="M14" i="40"/>
  <c r="G14" i="40"/>
  <c r="E14" i="40"/>
  <c r="C14" i="41"/>
  <c r="I14" i="40"/>
  <c r="K14" i="40"/>
  <c r="C14" i="43"/>
  <c r="C14" i="40"/>
  <c r="C31" i="42"/>
  <c r="M31" i="42"/>
  <c r="E31" i="42"/>
  <c r="M31" i="40"/>
  <c r="G31" i="42"/>
  <c r="I31" i="42"/>
  <c r="K31" i="42"/>
  <c r="I31" i="40"/>
  <c r="G31" i="40"/>
  <c r="K31" i="40"/>
  <c r="C31" i="40"/>
  <c r="E31" i="40"/>
  <c r="C51" i="39"/>
  <c r="M51" i="40"/>
  <c r="M51" i="42"/>
  <c r="E51" i="42"/>
  <c r="G51" i="42"/>
  <c r="K51" i="42"/>
  <c r="C51" i="42"/>
  <c r="I51" i="42"/>
  <c r="I51" i="40"/>
  <c r="G51" i="40"/>
  <c r="K51" i="40"/>
  <c r="C51" i="40"/>
  <c r="E51" i="40"/>
  <c r="C34" i="43"/>
  <c r="C31" i="41"/>
  <c r="K28" i="40"/>
  <c r="G50" i="40"/>
  <c r="E24" i="40"/>
  <c r="C51" i="43"/>
  <c r="C26" i="41"/>
  <c r="G44" i="40"/>
  <c r="E17" i="40"/>
  <c r="D4" i="40"/>
  <c r="F4" i="42"/>
  <c r="D18" i="42"/>
  <c r="J4" i="41"/>
  <c r="F4" i="40"/>
  <c r="D4" i="43"/>
  <c r="J4" i="40"/>
  <c r="L4" i="43"/>
  <c r="H18" i="42"/>
  <c r="B4" i="42"/>
  <c r="B4" i="41"/>
  <c r="L3" i="42"/>
  <c r="F3" i="42"/>
  <c r="J4" i="42"/>
  <c r="D4" i="42"/>
  <c r="D53" i="5"/>
  <c r="D53" i="3"/>
  <c r="N4" i="43"/>
  <c r="D4" i="41"/>
  <c r="H4" i="43"/>
  <c r="H4" i="42"/>
  <c r="E19" i="26"/>
  <c r="D3" i="42"/>
  <c r="J3" i="42"/>
  <c r="L4" i="42"/>
  <c r="J4" i="43"/>
  <c r="D41" i="3"/>
  <c r="H4" i="41"/>
  <c r="B4" i="43"/>
  <c r="B3" i="42"/>
  <c r="H3" i="42"/>
  <c r="C41" i="26"/>
  <c r="L53" i="6"/>
  <c r="N46" i="6"/>
  <c r="L3" i="40"/>
  <c r="L4" i="40"/>
  <c r="E12" i="26"/>
  <c r="D19" i="26"/>
  <c r="D12" i="26"/>
  <c r="B53" i="26"/>
  <c r="B41" i="26"/>
  <c r="B25" i="26"/>
  <c r="P53" i="6"/>
  <c r="P12" i="6"/>
  <c r="N12" i="6"/>
  <c r="J41" i="6"/>
  <c r="F12" i="6"/>
  <c r="D53" i="6"/>
  <c r="D46" i="3"/>
  <c r="D25" i="3"/>
  <c r="D19" i="3"/>
  <c r="D12" i="3"/>
  <c r="D7" i="3"/>
  <c r="D4" i="3" l="1"/>
  <c r="E57" i="9" l="1"/>
  <c r="E56" i="9"/>
  <c r="E55" i="9"/>
  <c r="E53" i="9"/>
  <c r="E52" i="9"/>
  <c r="E51" i="9"/>
  <c r="E50" i="9"/>
  <c r="E49" i="9"/>
  <c r="E48" i="9"/>
  <c r="E46" i="9"/>
  <c r="E45" i="9"/>
  <c r="E44" i="9"/>
  <c r="E43" i="9"/>
  <c r="E41" i="9"/>
  <c r="E40" i="9"/>
  <c r="E39" i="9"/>
  <c r="E38" i="9"/>
  <c r="E37" i="9"/>
  <c r="E36" i="9"/>
  <c r="E35" i="9"/>
  <c r="E34" i="9"/>
  <c r="E32" i="9"/>
  <c r="E31" i="9"/>
  <c r="E30" i="9"/>
  <c r="E29" i="9"/>
  <c r="E28" i="9"/>
  <c r="E27" i="9"/>
  <c r="E25" i="9"/>
  <c r="E24" i="9"/>
  <c r="E23" i="9"/>
  <c r="E22" i="9"/>
  <c r="E21" i="9"/>
  <c r="E18" i="9"/>
  <c r="E17" i="9"/>
  <c r="E16" i="9"/>
  <c r="E15" i="9"/>
  <c r="E14" i="9"/>
  <c r="E12" i="9"/>
  <c r="E11" i="9"/>
  <c r="E10" i="9"/>
  <c r="E9" i="9"/>
  <c r="G7" i="37" l="1"/>
  <c r="H7" i="37"/>
  <c r="F5" i="37" l="1"/>
  <c r="F53" i="37" l="1"/>
  <c r="F41" i="37"/>
  <c r="D46" i="39"/>
  <c r="D19" i="39"/>
  <c r="D25" i="39"/>
  <c r="D7" i="39"/>
  <c r="D12" i="39"/>
  <c r="D41" i="39"/>
  <c r="F7" i="37"/>
  <c r="F12" i="37"/>
  <c r="F32" i="37"/>
  <c r="F19" i="37"/>
  <c r="F25" i="37"/>
  <c r="F18" i="37" l="1"/>
  <c r="F4" i="37"/>
  <c r="F3" i="37"/>
  <c r="B5" i="37" l="1"/>
  <c r="D41" i="37"/>
  <c r="I41" i="37"/>
  <c r="B41" i="37"/>
  <c r="C32" i="37"/>
  <c r="D25" i="37"/>
  <c r="B25" i="37"/>
  <c r="I25" i="37"/>
  <c r="I19" i="37"/>
  <c r="D19" i="37"/>
  <c r="G19" i="37"/>
  <c r="I12" i="37"/>
  <c r="B12" i="37"/>
  <c r="C7" i="37"/>
  <c r="D7" i="37"/>
  <c r="I5" i="37"/>
  <c r="H5" i="37"/>
  <c r="C5" i="37"/>
  <c r="G5" i="37"/>
  <c r="D5" i="37"/>
  <c r="B7" i="37" l="1"/>
  <c r="B4" i="37" s="1"/>
  <c r="C19" i="37"/>
  <c r="G25" i="37"/>
  <c r="C25" i="37"/>
  <c r="B32" i="37"/>
  <c r="B46" i="37"/>
  <c r="I7" i="37"/>
  <c r="D12" i="37"/>
  <c r="D4" i="37" s="1"/>
  <c r="B19" i="37"/>
  <c r="I32" i="37"/>
  <c r="I18" i="37" s="1"/>
  <c r="D53" i="37"/>
  <c r="C41" i="37"/>
  <c r="G4" i="37"/>
  <c r="D32" i="37"/>
  <c r="C53" i="37"/>
  <c r="C4" i="37"/>
  <c r="B18" i="37" l="1"/>
  <c r="G18" i="37"/>
  <c r="H3" i="37"/>
  <c r="H18" i="37"/>
  <c r="D18" i="37"/>
  <c r="H4" i="37"/>
  <c r="C3" i="37"/>
  <c r="I3" i="37"/>
  <c r="I4" i="37"/>
  <c r="G3" i="37"/>
  <c r="D3" i="37"/>
  <c r="B3" i="37"/>
  <c r="C18" i="37"/>
  <c r="D5" i="39" l="1"/>
  <c r="F5" i="39"/>
  <c r="B5" i="39" l="1"/>
  <c r="B53" i="39"/>
  <c r="B46" i="39"/>
  <c r="D4" i="39"/>
  <c r="B41" i="39"/>
  <c r="E7" i="39"/>
  <c r="B7" i="39"/>
  <c r="B19" i="39"/>
  <c r="E19" i="39"/>
  <c r="F7" i="39"/>
  <c r="E12" i="39"/>
  <c r="E5" i="39"/>
  <c r="G5" i="39"/>
  <c r="G7" i="39"/>
  <c r="E46" i="39"/>
  <c r="F19" i="39"/>
  <c r="E41" i="39"/>
  <c r="E25" i="39"/>
  <c r="E53" i="39"/>
  <c r="F41" i="39"/>
  <c r="B4" i="39" l="1"/>
  <c r="E4" i="39"/>
  <c r="G4" i="39"/>
  <c r="F4" i="39"/>
  <c r="I5" i="38" l="1"/>
  <c r="K46" i="38" l="1"/>
  <c r="K32" i="38"/>
  <c r="I46" i="38"/>
  <c r="I41" i="38"/>
  <c r="I32" i="38"/>
  <c r="I19" i="38"/>
  <c r="I7" i="38"/>
  <c r="I3" i="38" l="1"/>
  <c r="I18" i="38"/>
  <c r="I4" i="38"/>
  <c r="D5" i="38"/>
  <c r="N5" i="6"/>
  <c r="H6" i="10"/>
  <c r="I6" i="10"/>
  <c r="B6" i="10"/>
  <c r="D5" i="6" l="1"/>
  <c r="F5" i="6"/>
  <c r="J5" i="6"/>
  <c r="P5" i="6"/>
  <c r="H8" i="10"/>
  <c r="F7" i="6"/>
  <c r="B5" i="38"/>
  <c r="E53" i="38"/>
  <c r="D7" i="38"/>
  <c r="B53" i="38"/>
  <c r="B46" i="38"/>
  <c r="B7" i="38"/>
  <c r="B12" i="38"/>
  <c r="G25" i="38"/>
  <c r="K5" i="38"/>
  <c r="E5" i="38"/>
  <c r="F7" i="38"/>
  <c r="J7" i="38"/>
  <c r="G5" i="38"/>
  <c r="G46" i="38"/>
  <c r="B32" i="38"/>
  <c r="F46" i="38"/>
  <c r="F18" i="38" s="1"/>
  <c r="F5" i="38"/>
  <c r="J5" i="38"/>
  <c r="E7" i="38"/>
  <c r="G7" i="38"/>
  <c r="K7" i="38"/>
  <c r="E19" i="38"/>
  <c r="K19" i="38"/>
  <c r="K18" i="38" s="1"/>
  <c r="J32" i="38"/>
  <c r="J18" i="38" s="1"/>
  <c r="P46" i="6"/>
  <c r="P41" i="6"/>
  <c r="P25" i="6"/>
  <c r="P19" i="6"/>
  <c r="P7" i="6"/>
  <c r="F53" i="6"/>
  <c r="F46" i="6"/>
  <c r="F41" i="6"/>
  <c r="F25" i="6"/>
  <c r="J53" i="6"/>
  <c r="J25" i="6"/>
  <c r="H54" i="10"/>
  <c r="H47" i="10"/>
  <c r="H42" i="10"/>
  <c r="H33" i="10"/>
  <c r="H20" i="10"/>
  <c r="I13" i="10"/>
  <c r="I54" i="10"/>
  <c r="I42" i="10"/>
  <c r="I33" i="10"/>
  <c r="I26" i="10"/>
  <c r="I20" i="10"/>
  <c r="I8" i="10"/>
  <c r="N53" i="6"/>
  <c r="N41" i="6"/>
  <c r="N19" i="6"/>
  <c r="N7" i="6"/>
  <c r="N25" i="6"/>
  <c r="D25" i="6"/>
  <c r="D12" i="6"/>
  <c r="D7" i="6"/>
  <c r="D46" i="6"/>
  <c r="D41" i="6"/>
  <c r="J19" i="6"/>
  <c r="J12" i="6"/>
  <c r="J46" i="6"/>
  <c r="J7" i="6"/>
  <c r="E18" i="38" l="1"/>
  <c r="G18" i="38"/>
  <c r="P4" i="6"/>
  <c r="N4" i="6"/>
  <c r="H5" i="10"/>
  <c r="F4" i="6"/>
  <c r="J4" i="38"/>
  <c r="J3" i="38"/>
  <c r="K4" i="38"/>
  <c r="K3" i="38"/>
  <c r="I5" i="10"/>
  <c r="D4" i="6"/>
  <c r="H4" i="10"/>
  <c r="D4" i="38"/>
  <c r="B4" i="38"/>
  <c r="B18" i="38"/>
  <c r="E3" i="38"/>
  <c r="E4" i="38"/>
  <c r="G3" i="38"/>
  <c r="G4" i="38"/>
  <c r="F3" i="38"/>
  <c r="F4" i="38"/>
  <c r="B3" i="38"/>
  <c r="J4" i="6"/>
  <c r="H19" i="10"/>
  <c r="I4" i="10"/>
  <c r="I19" i="10"/>
  <c r="J43" i="35" l="1"/>
  <c r="F34" i="35" l="1"/>
  <c r="F43" i="35"/>
  <c r="H5" i="3" l="1"/>
  <c r="M7" i="35"/>
  <c r="L7" i="35"/>
  <c r="K7" i="35"/>
  <c r="J7" i="35"/>
  <c r="F7" i="35"/>
  <c r="E7" i="35"/>
  <c r="C7" i="35"/>
  <c r="B7" i="35"/>
  <c r="D7" i="35"/>
  <c r="I13" i="2"/>
  <c r="I56" i="2"/>
  <c r="I55" i="2"/>
  <c r="I54" i="2"/>
  <c r="I52" i="2"/>
  <c r="I51" i="2"/>
  <c r="I50" i="2"/>
  <c r="I49" i="2"/>
  <c r="I48" i="2"/>
  <c r="I47" i="2"/>
  <c r="I45" i="2"/>
  <c r="I44" i="2"/>
  <c r="I43" i="2"/>
  <c r="I42" i="2"/>
  <c r="I40" i="2"/>
  <c r="I39" i="2"/>
  <c r="I38" i="2"/>
  <c r="I37" i="2"/>
  <c r="I36" i="2"/>
  <c r="I35" i="2"/>
  <c r="I34" i="2"/>
  <c r="I33" i="2"/>
  <c r="I31" i="2"/>
  <c r="I30" i="2"/>
  <c r="I29" i="2"/>
  <c r="I28" i="2"/>
  <c r="I27" i="2"/>
  <c r="I26" i="2"/>
  <c r="I24" i="2"/>
  <c r="I23" i="2"/>
  <c r="I22" i="2"/>
  <c r="I21" i="2"/>
  <c r="I20" i="2"/>
  <c r="I17" i="2"/>
  <c r="I16" i="2"/>
  <c r="I15" i="2"/>
  <c r="I14" i="2"/>
  <c r="I11" i="2"/>
  <c r="I10" i="2"/>
  <c r="I9" i="2"/>
  <c r="I8" i="2"/>
  <c r="I6" i="2"/>
  <c r="I53" i="2"/>
  <c r="I46" i="2"/>
  <c r="I41" i="2"/>
  <c r="I32" i="2"/>
  <c r="I25" i="2"/>
  <c r="I19" i="2"/>
  <c r="I18" i="2"/>
  <c r="I12" i="2"/>
  <c r="I7" i="2"/>
  <c r="I5" i="2"/>
  <c r="I4" i="2"/>
  <c r="I3" i="2"/>
  <c r="C5" i="5"/>
  <c r="B5" i="5"/>
  <c r="C5" i="2"/>
  <c r="C3" i="2" s="1"/>
  <c r="B5" i="2"/>
  <c r="E6" i="9"/>
  <c r="D6" i="9"/>
  <c r="M6" i="9"/>
  <c r="L6" i="9"/>
  <c r="K6" i="9"/>
  <c r="J6" i="9"/>
  <c r="C6" i="9"/>
  <c r="I6" i="9"/>
  <c r="H6" i="9"/>
  <c r="G6" i="9"/>
  <c r="B6" i="9"/>
  <c r="G6" i="10"/>
  <c r="J6" i="10"/>
  <c r="S5" i="11"/>
  <c r="R5" i="11"/>
  <c r="Q5" i="11"/>
  <c r="P5" i="11"/>
  <c r="O5" i="11"/>
  <c r="L5" i="11"/>
  <c r="N5" i="11"/>
  <c r="M5" i="11"/>
  <c r="K5" i="11"/>
  <c r="J5" i="11"/>
  <c r="I5" i="11"/>
  <c r="H5" i="11"/>
  <c r="G5" i="11"/>
  <c r="B5" i="11"/>
  <c r="H5" i="26"/>
  <c r="J5" i="26"/>
  <c r="I5" i="26"/>
  <c r="G5" i="26"/>
  <c r="E5" i="26"/>
  <c r="F5" i="26"/>
  <c r="C5" i="26"/>
  <c r="D5" i="26"/>
  <c r="B5" i="26"/>
  <c r="E27" i="35"/>
  <c r="J27" i="35"/>
  <c r="J34" i="35"/>
  <c r="D14" i="35"/>
  <c r="D48" i="35"/>
  <c r="J14" i="35"/>
  <c r="M24" i="6" l="1"/>
  <c r="E14" i="5"/>
  <c r="E24" i="5"/>
  <c r="I24" i="6"/>
  <c r="I31" i="6"/>
  <c r="I29" i="6"/>
  <c r="I43" i="6"/>
  <c r="I34" i="6"/>
  <c r="I37" i="6"/>
  <c r="E13" i="5"/>
  <c r="I13" i="6"/>
  <c r="E54" i="5"/>
  <c r="I54" i="6"/>
  <c r="E34" i="3"/>
  <c r="M48" i="6"/>
  <c r="E54" i="3"/>
  <c r="M30" i="6"/>
  <c r="F5" i="3"/>
  <c r="M31" i="6"/>
  <c r="M34" i="6"/>
  <c r="M54" i="6"/>
  <c r="M21" i="6"/>
  <c r="C26" i="6"/>
  <c r="C28" i="6"/>
  <c r="I42" i="6"/>
  <c r="M45" i="6"/>
  <c r="E44" i="5"/>
  <c r="I44" i="6"/>
  <c r="E35" i="5"/>
  <c r="I35" i="6"/>
  <c r="C36" i="6"/>
  <c r="M40" i="6"/>
  <c r="E38" i="5"/>
  <c r="I38" i="6"/>
  <c r="C39" i="6"/>
  <c r="E49" i="5"/>
  <c r="I49" i="6"/>
  <c r="M47" i="6"/>
  <c r="E8" i="5"/>
  <c r="I8" i="6"/>
  <c r="C9" i="6"/>
  <c r="E10" i="3"/>
  <c r="E15" i="5"/>
  <c r="I15" i="6"/>
  <c r="I16" i="6"/>
  <c r="E23" i="5"/>
  <c r="I23" i="6"/>
  <c r="E6" i="5"/>
  <c r="E17" i="5"/>
  <c r="I17" i="6"/>
  <c r="E51" i="5"/>
  <c r="I51" i="6"/>
  <c r="C11" i="6"/>
  <c r="E56" i="5"/>
  <c r="I56" i="6"/>
  <c r="M29" i="6"/>
  <c r="C45" i="6"/>
  <c r="M43" i="6"/>
  <c r="E44" i="3"/>
  <c r="C40" i="6"/>
  <c r="M37" i="6"/>
  <c r="E38" i="3"/>
  <c r="M52" i="6"/>
  <c r="M13" i="6"/>
  <c r="M14" i="6"/>
  <c r="M10" i="6"/>
  <c r="E16" i="3"/>
  <c r="E51" i="3"/>
  <c r="M17" i="6"/>
  <c r="M51" i="6"/>
  <c r="M56" i="6"/>
  <c r="C20" i="6"/>
  <c r="E27" i="2"/>
  <c r="F27" i="2" s="1"/>
  <c r="C27" i="39"/>
  <c r="E27" i="6"/>
  <c r="O27" i="6"/>
  <c r="Q27" i="6"/>
  <c r="K27" i="6"/>
  <c r="C27" i="38"/>
  <c r="G27" i="6"/>
  <c r="F42" i="5"/>
  <c r="G42" i="5" s="1"/>
  <c r="E42" i="5"/>
  <c r="F43" i="3"/>
  <c r="G43" i="3" s="1"/>
  <c r="E43" i="3"/>
  <c r="H52" i="3"/>
  <c r="C50" i="6"/>
  <c r="F13" i="3"/>
  <c r="G13" i="3" s="1"/>
  <c r="E13" i="3"/>
  <c r="E9" i="2"/>
  <c r="F9" i="2" s="1"/>
  <c r="G9" i="6"/>
  <c r="C9" i="39"/>
  <c r="C9" i="38"/>
  <c r="Q9" i="6"/>
  <c r="E9" i="6"/>
  <c r="O9" i="6"/>
  <c r="K9" i="6"/>
  <c r="H14" i="3"/>
  <c r="I14" i="3" s="1"/>
  <c r="E14" i="3"/>
  <c r="H16" i="5"/>
  <c r="I16" i="5" s="1"/>
  <c r="E16" i="5"/>
  <c r="H20" i="5"/>
  <c r="I20" i="5" s="1"/>
  <c r="E20" i="5"/>
  <c r="C21" i="39"/>
  <c r="O21" i="6"/>
  <c r="G21" i="6"/>
  <c r="K21" i="6"/>
  <c r="C21" i="38"/>
  <c r="Q21" i="6"/>
  <c r="E21" i="6"/>
  <c r="I26" i="6"/>
  <c r="E27" i="3"/>
  <c r="I28" i="6"/>
  <c r="F35" i="3"/>
  <c r="G35" i="3" s="1"/>
  <c r="E35" i="3"/>
  <c r="H39" i="5"/>
  <c r="I39" i="5" s="1"/>
  <c r="E39" i="5"/>
  <c r="G48" i="6"/>
  <c r="C48" i="38"/>
  <c r="E48" i="6"/>
  <c r="O48" i="6"/>
  <c r="K48" i="6"/>
  <c r="Q48" i="6"/>
  <c r="E20" i="2"/>
  <c r="F20" i="2" s="1"/>
  <c r="C20" i="39"/>
  <c r="E20" i="6"/>
  <c r="O20" i="6"/>
  <c r="K20" i="6"/>
  <c r="Q20" i="6"/>
  <c r="G20" i="6"/>
  <c r="C20" i="38"/>
  <c r="H31" i="3"/>
  <c r="I27" i="6"/>
  <c r="G28" i="2"/>
  <c r="H28" i="2" s="1"/>
  <c r="C28" i="39"/>
  <c r="O28" i="6"/>
  <c r="E28" i="6"/>
  <c r="K28" i="6"/>
  <c r="Q28" i="6"/>
  <c r="G28" i="6"/>
  <c r="C28" i="38"/>
  <c r="H29" i="3"/>
  <c r="I29" i="3" s="1"/>
  <c r="E29" i="3"/>
  <c r="E36" i="2"/>
  <c r="F36" i="2" s="1"/>
  <c r="G36" i="6"/>
  <c r="C36" i="38"/>
  <c r="E36" i="6"/>
  <c r="Q36" i="6"/>
  <c r="K36" i="6"/>
  <c r="O36" i="6"/>
  <c r="G39" i="2"/>
  <c r="H39" i="2" s="1"/>
  <c r="Q39" i="6"/>
  <c r="O39" i="6"/>
  <c r="G39" i="6"/>
  <c r="C39" i="38"/>
  <c r="E39" i="6"/>
  <c r="K39" i="6"/>
  <c r="C55" i="6"/>
  <c r="I20" i="6"/>
  <c r="C21" i="6"/>
  <c r="H22" i="3"/>
  <c r="I22" i="3" s="1"/>
  <c r="H42" i="3"/>
  <c r="I42" i="3" s="1"/>
  <c r="E42" i="3"/>
  <c r="E36" i="5"/>
  <c r="E40" i="2"/>
  <c r="F40" i="2" s="1"/>
  <c r="G40" i="6"/>
  <c r="Q40" i="6"/>
  <c r="K40" i="6"/>
  <c r="O40" i="6"/>
  <c r="C40" i="38"/>
  <c r="E40" i="6"/>
  <c r="I39" i="6"/>
  <c r="C48" i="6"/>
  <c r="I50" i="6"/>
  <c r="C47" i="6"/>
  <c r="H8" i="3"/>
  <c r="I8" i="3" s="1"/>
  <c r="E8" i="3"/>
  <c r="E9" i="5"/>
  <c r="F15" i="3"/>
  <c r="G15" i="3" s="1"/>
  <c r="E15" i="3"/>
  <c r="E55" i="5"/>
  <c r="L5" i="6"/>
  <c r="M6" i="6"/>
  <c r="I11" i="6"/>
  <c r="G30" i="2"/>
  <c r="H30" i="2" s="1"/>
  <c r="C30" i="39"/>
  <c r="E30" i="6"/>
  <c r="K30" i="6"/>
  <c r="G30" i="6"/>
  <c r="C30" i="38"/>
  <c r="Q30" i="6"/>
  <c r="O30" i="6"/>
  <c r="C30" i="6"/>
  <c r="H56" i="3"/>
  <c r="I56" i="3" s="1"/>
  <c r="E56" i="3"/>
  <c r="E20" i="3"/>
  <c r="H21" i="5"/>
  <c r="I21" i="5" s="1"/>
  <c r="E21" i="5"/>
  <c r="I21" i="6"/>
  <c r="E24" i="2"/>
  <c r="F24" i="2" s="1"/>
  <c r="C24" i="39"/>
  <c r="K24" i="6"/>
  <c r="G24" i="6"/>
  <c r="C24" i="38"/>
  <c r="E24" i="6"/>
  <c r="Q24" i="6"/>
  <c r="O24" i="6"/>
  <c r="C24" i="6"/>
  <c r="F26" i="3"/>
  <c r="G26" i="3" s="1"/>
  <c r="E26" i="3"/>
  <c r="G31" i="2"/>
  <c r="H31" i="2" s="1"/>
  <c r="C31" i="39"/>
  <c r="C31" i="38"/>
  <c r="G31" i="6"/>
  <c r="E31" i="6"/>
  <c r="Q31" i="6"/>
  <c r="O31" i="6"/>
  <c r="K31" i="6"/>
  <c r="C31" i="6"/>
  <c r="M27" i="6"/>
  <c r="E28" i="3"/>
  <c r="C29" i="39"/>
  <c r="G29" i="6"/>
  <c r="C29" i="38"/>
  <c r="O29" i="6"/>
  <c r="K29" i="6"/>
  <c r="E29" i="6"/>
  <c r="Q29" i="6"/>
  <c r="C29" i="6"/>
  <c r="M42" i="6"/>
  <c r="E45" i="5"/>
  <c r="I45" i="6"/>
  <c r="G43" i="2"/>
  <c r="H43" i="2" s="1"/>
  <c r="K43" i="6"/>
  <c r="G43" i="6"/>
  <c r="C43" i="38"/>
  <c r="E43" i="6"/>
  <c r="O43" i="6"/>
  <c r="Q43" i="6"/>
  <c r="C43" i="6"/>
  <c r="M44" i="6"/>
  <c r="G34" i="2"/>
  <c r="H34" i="2" s="1"/>
  <c r="O34" i="6"/>
  <c r="E34" i="6"/>
  <c r="K34" i="6"/>
  <c r="G34" i="6"/>
  <c r="C34" i="38"/>
  <c r="Q34" i="6"/>
  <c r="C34" i="6"/>
  <c r="M35" i="6"/>
  <c r="F36" i="3"/>
  <c r="G36" i="3" s="1"/>
  <c r="E36" i="3"/>
  <c r="H40" i="5"/>
  <c r="I40" i="5" s="1"/>
  <c r="E40" i="5"/>
  <c r="I40" i="6"/>
  <c r="G37" i="6"/>
  <c r="O37" i="6"/>
  <c r="C37" i="38"/>
  <c r="Q37" i="6"/>
  <c r="E37" i="6"/>
  <c r="K37" i="6"/>
  <c r="C37" i="6"/>
  <c r="M38" i="6"/>
  <c r="E39" i="3"/>
  <c r="E48" i="5"/>
  <c r="I48" i="6"/>
  <c r="E52" i="2"/>
  <c r="F52" i="2" s="1"/>
  <c r="O52" i="6"/>
  <c r="Q52" i="6"/>
  <c r="K52" i="6"/>
  <c r="G52" i="6"/>
  <c r="C52" i="38"/>
  <c r="E52" i="6"/>
  <c r="C52" i="6"/>
  <c r="M49" i="6"/>
  <c r="E50" i="3"/>
  <c r="E47" i="5"/>
  <c r="I47" i="6"/>
  <c r="C13" i="39"/>
  <c r="K13" i="6"/>
  <c r="E13" i="6"/>
  <c r="C13" i="38"/>
  <c r="Q13" i="6"/>
  <c r="O13" i="6"/>
  <c r="G13" i="6"/>
  <c r="C13" i="6"/>
  <c r="C54" i="38"/>
  <c r="O54" i="6"/>
  <c r="G54" i="6"/>
  <c r="K54" i="6"/>
  <c r="E54" i="6"/>
  <c r="Q54" i="6"/>
  <c r="C54" i="6"/>
  <c r="M8" i="6"/>
  <c r="E9" i="3"/>
  <c r="E14" i="2"/>
  <c r="F14" i="2" s="1"/>
  <c r="C14" i="39"/>
  <c r="O14" i="6"/>
  <c r="Q14" i="6"/>
  <c r="K14" i="6"/>
  <c r="G14" i="6"/>
  <c r="C14" i="38"/>
  <c r="E14" i="6"/>
  <c r="C14" i="6"/>
  <c r="C10" i="39"/>
  <c r="E10" i="6"/>
  <c r="Q10" i="6"/>
  <c r="C10" i="38"/>
  <c r="O10" i="6"/>
  <c r="K10" i="6"/>
  <c r="G10" i="6"/>
  <c r="C10" i="6"/>
  <c r="M15" i="6"/>
  <c r="M16" i="6"/>
  <c r="M23" i="6"/>
  <c r="E55" i="3"/>
  <c r="B5" i="6"/>
  <c r="C6" i="6"/>
  <c r="E11" i="3"/>
  <c r="F30" i="5"/>
  <c r="G30" i="5" s="1"/>
  <c r="E30" i="5"/>
  <c r="I30" i="6"/>
  <c r="E27" i="5"/>
  <c r="F24" i="3"/>
  <c r="G24" i="3" s="1"/>
  <c r="E24" i="3"/>
  <c r="C26" i="39"/>
  <c r="Q26" i="6"/>
  <c r="E26" i="6"/>
  <c r="C26" i="38"/>
  <c r="O26" i="6"/>
  <c r="G26" i="6"/>
  <c r="K26" i="6"/>
  <c r="F37" i="3"/>
  <c r="G37" i="3" s="1"/>
  <c r="E37" i="3"/>
  <c r="E50" i="2"/>
  <c r="F50" i="2" s="1"/>
  <c r="C50" i="38"/>
  <c r="G50" i="6"/>
  <c r="E50" i="6"/>
  <c r="K50" i="6"/>
  <c r="Q50" i="6"/>
  <c r="O50" i="6"/>
  <c r="K55" i="6"/>
  <c r="Q55" i="6"/>
  <c r="C55" i="38"/>
  <c r="G55" i="6"/>
  <c r="E55" i="6"/>
  <c r="O55" i="6"/>
  <c r="E11" i="2"/>
  <c r="F11" i="2" s="1"/>
  <c r="C11" i="39"/>
  <c r="C11" i="38"/>
  <c r="Q11" i="6"/>
  <c r="E11" i="6"/>
  <c r="O11" i="6"/>
  <c r="K11" i="6"/>
  <c r="G11" i="6"/>
  <c r="H26" i="5"/>
  <c r="I26" i="5" s="1"/>
  <c r="E26" i="5"/>
  <c r="F28" i="5"/>
  <c r="G28" i="5" s="1"/>
  <c r="E28" i="5"/>
  <c r="E45" i="2"/>
  <c r="F45" i="2" s="1"/>
  <c r="E45" i="6"/>
  <c r="Q45" i="6"/>
  <c r="O45" i="6"/>
  <c r="G45" i="6"/>
  <c r="K45" i="6"/>
  <c r="C45" i="38"/>
  <c r="I36" i="6"/>
  <c r="F49" i="3"/>
  <c r="G49" i="3" s="1"/>
  <c r="E49" i="3"/>
  <c r="H50" i="5"/>
  <c r="I50" i="5" s="1"/>
  <c r="E50" i="5"/>
  <c r="G47" i="2"/>
  <c r="H47" i="2" s="1"/>
  <c r="Q47" i="6"/>
  <c r="E47" i="6"/>
  <c r="O47" i="6"/>
  <c r="K47" i="6"/>
  <c r="G47" i="6"/>
  <c r="C47" i="38"/>
  <c r="I9" i="6"/>
  <c r="H23" i="3"/>
  <c r="I23" i="3" s="1"/>
  <c r="E23" i="3"/>
  <c r="I55" i="6"/>
  <c r="H17" i="3"/>
  <c r="I17" i="3" s="1"/>
  <c r="E17" i="3"/>
  <c r="F11" i="5"/>
  <c r="G11" i="5" s="1"/>
  <c r="E11" i="5"/>
  <c r="M20" i="6"/>
  <c r="E21" i="3"/>
  <c r="M26" i="6"/>
  <c r="H31" i="5"/>
  <c r="I31" i="5" s="1"/>
  <c r="E31" i="5"/>
  <c r="C27" i="6"/>
  <c r="M28" i="6"/>
  <c r="F29" i="5"/>
  <c r="G29" i="5" s="1"/>
  <c r="E29" i="5"/>
  <c r="E42" i="2"/>
  <c r="F42" i="2" s="1"/>
  <c r="O42" i="6"/>
  <c r="G42" i="6"/>
  <c r="C42" i="38"/>
  <c r="K42" i="6"/>
  <c r="Q42" i="6"/>
  <c r="E42" i="6"/>
  <c r="C42" i="6"/>
  <c r="H45" i="3"/>
  <c r="H43" i="5"/>
  <c r="I43" i="5" s="1"/>
  <c r="E43" i="5"/>
  <c r="G44" i="2"/>
  <c r="H44" i="2" s="1"/>
  <c r="K44" i="6"/>
  <c r="Q44" i="6"/>
  <c r="E44" i="6"/>
  <c r="O44" i="6"/>
  <c r="G44" i="6"/>
  <c r="C44" i="38"/>
  <c r="C44" i="6"/>
  <c r="F34" i="5"/>
  <c r="G34" i="5" s="1"/>
  <c r="E34" i="5"/>
  <c r="E35" i="6"/>
  <c r="O35" i="6"/>
  <c r="G35" i="6"/>
  <c r="K35" i="6"/>
  <c r="Q35" i="6"/>
  <c r="C35" i="38"/>
  <c r="C35" i="6"/>
  <c r="M36" i="6"/>
  <c r="H40" i="3"/>
  <c r="F37" i="5"/>
  <c r="G37" i="5" s="1"/>
  <c r="E37" i="5"/>
  <c r="G38" i="2"/>
  <c r="H38" i="2" s="1"/>
  <c r="E38" i="6"/>
  <c r="Q38" i="6"/>
  <c r="O38" i="6"/>
  <c r="K38" i="6"/>
  <c r="G38" i="6"/>
  <c r="C38" i="38"/>
  <c r="C38" i="6"/>
  <c r="M39" i="6"/>
  <c r="H48" i="3"/>
  <c r="I48" i="3" s="1"/>
  <c r="E48" i="3"/>
  <c r="H52" i="5"/>
  <c r="I52" i="5" s="1"/>
  <c r="E52" i="5"/>
  <c r="I52" i="6"/>
  <c r="E49" i="2"/>
  <c r="F49" i="2" s="1"/>
  <c r="C49" i="38"/>
  <c r="E49" i="6"/>
  <c r="K49" i="6"/>
  <c r="O49" i="6"/>
  <c r="Q49" i="6"/>
  <c r="G49" i="6"/>
  <c r="C49" i="6"/>
  <c r="M50" i="6"/>
  <c r="F47" i="3"/>
  <c r="G47" i="3" s="1"/>
  <c r="E47" i="3"/>
  <c r="Q8" i="6"/>
  <c r="C8" i="39"/>
  <c r="E8" i="6"/>
  <c r="G8" i="6"/>
  <c r="K8" i="6"/>
  <c r="O8" i="6"/>
  <c r="C8" i="38"/>
  <c r="C8" i="6"/>
  <c r="M9" i="6"/>
  <c r="I14" i="6"/>
  <c r="F10" i="5"/>
  <c r="G10" i="5" s="1"/>
  <c r="E10" i="5"/>
  <c r="I10" i="6"/>
  <c r="E15" i="2"/>
  <c r="F15" i="2" s="1"/>
  <c r="C15" i="39"/>
  <c r="E15" i="6"/>
  <c r="K15" i="6"/>
  <c r="O15" i="6"/>
  <c r="G15" i="6"/>
  <c r="C15" i="38"/>
  <c r="Q15" i="6"/>
  <c r="C15" i="6"/>
  <c r="C16" i="39"/>
  <c r="K16" i="6"/>
  <c r="C16" i="38"/>
  <c r="Q16" i="6"/>
  <c r="E16" i="6"/>
  <c r="G16" i="6"/>
  <c r="O16" i="6"/>
  <c r="C16" i="6"/>
  <c r="E23" i="2"/>
  <c r="F23" i="2" s="1"/>
  <c r="C23" i="39"/>
  <c r="G23" i="6"/>
  <c r="C23" i="38"/>
  <c r="E23" i="6"/>
  <c r="Q23" i="6"/>
  <c r="K23" i="6"/>
  <c r="O23" i="6"/>
  <c r="C23" i="6"/>
  <c r="M55" i="6"/>
  <c r="E6" i="2"/>
  <c r="F6" i="2" s="1"/>
  <c r="C6" i="39"/>
  <c r="E6" i="6"/>
  <c r="G6" i="6"/>
  <c r="K6" i="6"/>
  <c r="Q6" i="6"/>
  <c r="C6" i="38"/>
  <c r="O6" i="6"/>
  <c r="H5" i="6"/>
  <c r="I6" i="6"/>
  <c r="C17" i="39"/>
  <c r="G17" i="6"/>
  <c r="C17" i="38"/>
  <c r="O17" i="6"/>
  <c r="Q17" i="6"/>
  <c r="K17" i="6"/>
  <c r="E17" i="6"/>
  <c r="C17" i="6"/>
  <c r="K51" i="6"/>
  <c r="Q51" i="6"/>
  <c r="E51" i="6"/>
  <c r="C51" i="38"/>
  <c r="O51" i="6"/>
  <c r="G51" i="6"/>
  <c r="C51" i="6"/>
  <c r="M11" i="6"/>
  <c r="F30" i="3"/>
  <c r="G30" i="3" s="1"/>
  <c r="E30" i="3"/>
  <c r="G56" i="2"/>
  <c r="H56" i="2" s="1"/>
  <c r="G56" i="6"/>
  <c r="C56" i="38"/>
  <c r="K56" i="6"/>
  <c r="O56" i="6"/>
  <c r="Q56" i="6"/>
  <c r="E56" i="6"/>
  <c r="C56" i="6"/>
  <c r="H30" i="5"/>
  <c r="I30" i="5" s="1"/>
  <c r="F17" i="3"/>
  <c r="G17" i="3" s="1"/>
  <c r="E56" i="2"/>
  <c r="F56" i="2" s="1"/>
  <c r="H15" i="3"/>
  <c r="I15" i="3" s="1"/>
  <c r="G42" i="10"/>
  <c r="J8" i="10"/>
  <c r="E34" i="2"/>
  <c r="F34" i="2" s="1"/>
  <c r="G54" i="10"/>
  <c r="G26" i="10"/>
  <c r="B33" i="10"/>
  <c r="G33" i="10"/>
  <c r="B8" i="10"/>
  <c r="G8" i="10"/>
  <c r="G45" i="2"/>
  <c r="H45" i="2" s="1"/>
  <c r="E54" i="9"/>
  <c r="J13" i="10"/>
  <c r="J26" i="10"/>
  <c r="J47" i="10"/>
  <c r="B47" i="10"/>
  <c r="G47" i="10"/>
  <c r="F40" i="3"/>
  <c r="E47" i="2"/>
  <c r="F47" i="2" s="1"/>
  <c r="H43" i="3"/>
  <c r="I43" i="3" s="1"/>
  <c r="B48" i="35"/>
  <c r="H28" i="5"/>
  <c r="I28" i="5" s="1"/>
  <c r="G40" i="2"/>
  <c r="H40" i="2" s="1"/>
  <c r="G9" i="2"/>
  <c r="H9" i="2" s="1"/>
  <c r="G13" i="9"/>
  <c r="F14" i="3"/>
  <c r="G14" i="3" s="1"/>
  <c r="H26" i="3"/>
  <c r="I26" i="3" s="1"/>
  <c r="F23" i="3"/>
  <c r="G23" i="3" s="1"/>
  <c r="G42" i="2"/>
  <c r="H42" i="2" s="1"/>
  <c r="G14" i="2"/>
  <c r="H14" i="2" s="1"/>
  <c r="G20" i="2"/>
  <c r="H20" i="2" s="1"/>
  <c r="I41" i="11"/>
  <c r="G27" i="2"/>
  <c r="H27" i="2" s="1"/>
  <c r="O12" i="11"/>
  <c r="B4" i="5"/>
  <c r="O7" i="11"/>
  <c r="S7" i="11"/>
  <c r="H29" i="5"/>
  <c r="I29" i="5" s="1"/>
  <c r="E20" i="9"/>
  <c r="J8" i="9"/>
  <c r="H42" i="5"/>
  <c r="I42" i="5" s="1"/>
  <c r="E43" i="2"/>
  <c r="F43" i="2" s="1"/>
  <c r="F50" i="5"/>
  <c r="G50" i="5" s="1"/>
  <c r="C3" i="3"/>
  <c r="G36" i="2"/>
  <c r="H36" i="2" s="1"/>
  <c r="E31" i="2"/>
  <c r="F31" i="2" s="1"/>
  <c r="H25" i="6"/>
  <c r="F31" i="5"/>
  <c r="G31" i="5" s="1"/>
  <c r="F8" i="3"/>
  <c r="G8" i="3" s="1"/>
  <c r="H24" i="3"/>
  <c r="I24" i="3" s="1"/>
  <c r="G24" i="2"/>
  <c r="H24" i="2" s="1"/>
  <c r="J42" i="9"/>
  <c r="D41" i="2"/>
  <c r="D8" i="9"/>
  <c r="H49" i="3"/>
  <c r="I49" i="3" s="1"/>
  <c r="F31" i="3"/>
  <c r="G29" i="2"/>
  <c r="H29" i="2" s="1"/>
  <c r="E29" i="2"/>
  <c r="F29" i="2" s="1"/>
  <c r="H45" i="5"/>
  <c r="I45" i="5" s="1"/>
  <c r="F13" i="5"/>
  <c r="G13" i="5" s="1"/>
  <c r="H13" i="5"/>
  <c r="I13" i="5" s="1"/>
  <c r="H16" i="3"/>
  <c r="I16" i="3" s="1"/>
  <c r="F16" i="3"/>
  <c r="G16" i="3" s="1"/>
  <c r="L42" i="9"/>
  <c r="F38" i="3"/>
  <c r="G38" i="3" s="1"/>
  <c r="H38" i="3"/>
  <c r="I38" i="3" s="1"/>
  <c r="E54" i="2"/>
  <c r="F54" i="2" s="1"/>
  <c r="G54" i="2"/>
  <c r="H54" i="2" s="1"/>
  <c r="H9" i="5"/>
  <c r="I9" i="5" s="1"/>
  <c r="F9" i="5"/>
  <c r="G9" i="5" s="1"/>
  <c r="E53" i="26"/>
  <c r="G53" i="11"/>
  <c r="H50" i="3"/>
  <c r="I50" i="3" s="1"/>
  <c r="F50" i="3"/>
  <c r="G50" i="3" s="1"/>
  <c r="E44" i="2"/>
  <c r="F44" i="2" s="1"/>
  <c r="G35" i="2"/>
  <c r="H35" i="2" s="1"/>
  <c r="E35" i="2"/>
  <c r="F35" i="2" s="1"/>
  <c r="F54" i="3"/>
  <c r="G54" i="3" s="1"/>
  <c r="H54" i="3"/>
  <c r="I54" i="3" s="1"/>
  <c r="H14" i="5"/>
  <c r="I14" i="5" s="1"/>
  <c r="H53" i="26"/>
  <c r="E38" i="2"/>
  <c r="F38" i="2" s="1"/>
  <c r="L26" i="9"/>
  <c r="F45" i="5"/>
  <c r="G45" i="5" s="1"/>
  <c r="F29" i="3"/>
  <c r="G29" i="3" s="1"/>
  <c r="G50" i="2"/>
  <c r="H50" i="2" s="1"/>
  <c r="N19" i="11"/>
  <c r="J25" i="26"/>
  <c r="R25" i="11"/>
  <c r="E26" i="9"/>
  <c r="H41" i="26"/>
  <c r="O41" i="11"/>
  <c r="K42" i="9"/>
  <c r="B41" i="11"/>
  <c r="P41" i="11"/>
  <c r="I41" i="26"/>
  <c r="C41" i="11"/>
  <c r="N41" i="11"/>
  <c r="D41" i="5"/>
  <c r="D42" i="9"/>
  <c r="J33" i="9"/>
  <c r="N46" i="11"/>
  <c r="C47" i="9"/>
  <c r="H46" i="6"/>
  <c r="F46" i="26"/>
  <c r="L46" i="11"/>
  <c r="R46" i="11"/>
  <c r="G12" i="26"/>
  <c r="M12" i="11"/>
  <c r="F7" i="11"/>
  <c r="L7" i="11"/>
  <c r="R7" i="11"/>
  <c r="E7" i="26"/>
  <c r="H7" i="26"/>
  <c r="D53" i="2"/>
  <c r="D53" i="26"/>
  <c r="H53" i="11"/>
  <c r="M53" i="11"/>
  <c r="I54" i="9"/>
  <c r="Q19" i="11"/>
  <c r="F25" i="26"/>
  <c r="G26" i="9"/>
  <c r="C8" i="9"/>
  <c r="M8" i="9"/>
  <c r="H11" i="3"/>
  <c r="I11" i="3" s="1"/>
  <c r="F11" i="3"/>
  <c r="G11" i="3" s="1"/>
  <c r="F23" i="5"/>
  <c r="G23" i="5" s="1"/>
  <c r="H23" i="5"/>
  <c r="I23" i="5" s="1"/>
  <c r="G51" i="2"/>
  <c r="H51" i="2" s="1"/>
  <c r="E51" i="2"/>
  <c r="F51" i="2" s="1"/>
  <c r="H51" i="3"/>
  <c r="I51" i="3" s="1"/>
  <c r="F51" i="3"/>
  <c r="G51" i="3" s="1"/>
  <c r="B7" i="11"/>
  <c r="I8" i="9"/>
  <c r="L8" i="9"/>
  <c r="C12" i="26"/>
  <c r="C13" i="9"/>
  <c r="F27" i="5"/>
  <c r="G27" i="5" s="1"/>
  <c r="H27" i="5"/>
  <c r="I27" i="5" s="1"/>
  <c r="C4" i="3"/>
  <c r="L19" i="6"/>
  <c r="J19" i="26"/>
  <c r="G37" i="2"/>
  <c r="H37" i="2" s="1"/>
  <c r="E37" i="2"/>
  <c r="F37" i="2" s="1"/>
  <c r="H37" i="3"/>
  <c r="I37" i="3" s="1"/>
  <c r="H47" i="9"/>
  <c r="K47" i="9"/>
  <c r="E13" i="2"/>
  <c r="F13" i="2" s="1"/>
  <c r="G13" i="2"/>
  <c r="H13" i="2" s="1"/>
  <c r="I53" i="11"/>
  <c r="H13" i="9"/>
  <c r="M7" i="11"/>
  <c r="H55" i="3"/>
  <c r="I55" i="3" s="1"/>
  <c r="H13" i="3"/>
  <c r="I13" i="3" s="1"/>
  <c r="F52" i="3"/>
  <c r="F55" i="3"/>
  <c r="G55" i="3" s="1"/>
  <c r="F26" i="5"/>
  <c r="G26" i="5" s="1"/>
  <c r="D25" i="5"/>
  <c r="J26" i="9"/>
  <c r="H28" i="3"/>
  <c r="I28" i="3" s="1"/>
  <c r="F28" i="3"/>
  <c r="G28" i="3" s="1"/>
  <c r="H41" i="11"/>
  <c r="I42" i="9"/>
  <c r="G42" i="9"/>
  <c r="F35" i="5"/>
  <c r="G35" i="5" s="1"/>
  <c r="H35" i="5"/>
  <c r="I35" i="5" s="1"/>
  <c r="D33" i="9"/>
  <c r="I47" i="9"/>
  <c r="B7" i="6"/>
  <c r="B7" i="26"/>
  <c r="H9" i="3"/>
  <c r="I9" i="3" s="1"/>
  <c r="G7" i="26"/>
  <c r="H7" i="11"/>
  <c r="K12" i="11"/>
  <c r="K13" i="9"/>
  <c r="F10" i="3"/>
  <c r="G10" i="3" s="1"/>
  <c r="H10" i="3"/>
  <c r="I10" i="3" s="1"/>
  <c r="F39" i="5"/>
  <c r="G39" i="5" s="1"/>
  <c r="L12" i="6"/>
  <c r="F22" i="3"/>
  <c r="G22" i="3" s="1"/>
  <c r="F42" i="3"/>
  <c r="G42" i="3" s="1"/>
  <c r="F20" i="5"/>
  <c r="G20" i="5" s="1"/>
  <c r="E28" i="2"/>
  <c r="F28" i="2" s="1"/>
  <c r="F43" i="5"/>
  <c r="G43" i="5" s="1"/>
  <c r="F17" i="5"/>
  <c r="G17" i="5" s="1"/>
  <c r="H17" i="5"/>
  <c r="I17" i="5" s="1"/>
  <c r="H30" i="3"/>
  <c r="I30" i="3" s="1"/>
  <c r="E25" i="26"/>
  <c r="H25" i="26"/>
  <c r="G25" i="11"/>
  <c r="K25" i="11"/>
  <c r="O25" i="11"/>
  <c r="K26" i="9"/>
  <c r="N25" i="11"/>
  <c r="L46" i="6"/>
  <c r="I12" i="11"/>
  <c r="B13" i="9"/>
  <c r="M13" i="9"/>
  <c r="S12" i="11"/>
  <c r="E13" i="9"/>
  <c r="J41" i="26"/>
  <c r="G33" i="9"/>
  <c r="G53" i="26"/>
  <c r="J7" i="26"/>
  <c r="J7" i="11"/>
  <c r="J53" i="11"/>
  <c r="G54" i="9"/>
  <c r="B25" i="6"/>
  <c r="S25" i="11"/>
  <c r="H26" i="9"/>
  <c r="M46" i="11"/>
  <c r="I53" i="26"/>
  <c r="Q53" i="11"/>
  <c r="C54" i="9"/>
  <c r="M54" i="9"/>
  <c r="G10" i="2"/>
  <c r="H10" i="2" s="1"/>
  <c r="E10" i="2"/>
  <c r="F10" i="2" s="1"/>
  <c r="G49" i="2"/>
  <c r="H49" i="2" s="1"/>
  <c r="H24" i="5"/>
  <c r="I24" i="5" s="1"/>
  <c r="F24" i="5"/>
  <c r="G24" i="5" s="1"/>
  <c r="G26" i="2"/>
  <c r="H26" i="2" s="1"/>
  <c r="E26" i="2"/>
  <c r="F26" i="2" s="1"/>
  <c r="M25" i="11"/>
  <c r="L25" i="11"/>
  <c r="E41" i="26"/>
  <c r="S41" i="11"/>
  <c r="D54" i="9"/>
  <c r="E8" i="2"/>
  <c r="F8" i="2" s="1"/>
  <c r="G8" i="2"/>
  <c r="H8" i="2" s="1"/>
  <c r="D7" i="26"/>
  <c r="P7" i="11"/>
  <c r="E9" i="35"/>
  <c r="G15" i="2"/>
  <c r="H15" i="2" s="1"/>
  <c r="D12" i="2"/>
  <c r="H12" i="6"/>
  <c r="F21" i="5"/>
  <c r="G21" i="5" s="1"/>
  <c r="D7" i="5"/>
  <c r="D7" i="2"/>
  <c r="D25" i="2"/>
  <c r="H47" i="3"/>
  <c r="I47" i="3" s="1"/>
  <c r="G23" i="2"/>
  <c r="H23" i="2" s="1"/>
  <c r="G21" i="2"/>
  <c r="H21" i="2" s="1"/>
  <c r="E21" i="2"/>
  <c r="F21" i="2" s="1"/>
  <c r="G19" i="26"/>
  <c r="B19" i="11"/>
  <c r="M19" i="11"/>
  <c r="L20" i="9"/>
  <c r="K20" i="9"/>
  <c r="F19" i="26"/>
  <c r="L19" i="11"/>
  <c r="C25" i="26"/>
  <c r="Q25" i="11"/>
  <c r="B26" i="9"/>
  <c r="F45" i="3"/>
  <c r="F41" i="26"/>
  <c r="F41" i="11"/>
  <c r="H44" i="3"/>
  <c r="I44" i="3" s="1"/>
  <c r="F44" i="3"/>
  <c r="G44" i="3" s="1"/>
  <c r="H34" i="3"/>
  <c r="I34" i="3" s="1"/>
  <c r="F34" i="3"/>
  <c r="G34" i="3" s="1"/>
  <c r="F39" i="3"/>
  <c r="G39" i="3" s="1"/>
  <c r="H39" i="3"/>
  <c r="I39" i="3" s="1"/>
  <c r="F48" i="5"/>
  <c r="G48" i="5" s="1"/>
  <c r="H48" i="5"/>
  <c r="I48" i="5" s="1"/>
  <c r="J48" i="35"/>
  <c r="H10" i="5"/>
  <c r="I10" i="5" s="1"/>
  <c r="F36" i="5"/>
  <c r="G36" i="5" s="1"/>
  <c r="H36" i="5"/>
  <c r="I36" i="5" s="1"/>
  <c r="D46" i="26"/>
  <c r="B46" i="11"/>
  <c r="H46" i="11"/>
  <c r="P46" i="11"/>
  <c r="L47" i="9"/>
  <c r="C46" i="26"/>
  <c r="I46" i="11"/>
  <c r="Q46" i="11"/>
  <c r="N12" i="11"/>
  <c r="Q12" i="11"/>
  <c r="B41" i="6"/>
  <c r="K41" i="11"/>
  <c r="E42" i="9"/>
  <c r="J46" i="26"/>
  <c r="F46" i="11"/>
  <c r="J46" i="11"/>
  <c r="G47" i="9"/>
  <c r="J47" i="9"/>
  <c r="D47" i="9"/>
  <c r="E47" i="9"/>
  <c r="B12" i="26"/>
  <c r="J12" i="26"/>
  <c r="J12" i="11"/>
  <c r="L12" i="11"/>
  <c r="D13" i="9"/>
  <c r="C53" i="26"/>
  <c r="H7" i="6"/>
  <c r="F7" i="26"/>
  <c r="C7" i="26"/>
  <c r="N7" i="11"/>
  <c r="H8" i="9"/>
  <c r="K8" i="9"/>
  <c r="E8" i="9"/>
  <c r="D9" i="35"/>
  <c r="D6" i="35" s="1"/>
  <c r="L6" i="35"/>
  <c r="G48" i="2"/>
  <c r="H48" i="2" s="1"/>
  <c r="E48" i="2"/>
  <c r="F48" i="2" s="1"/>
  <c r="F48" i="3"/>
  <c r="G48" i="3" s="1"/>
  <c r="H41" i="6"/>
  <c r="F40" i="5"/>
  <c r="G40" i="5" s="1"/>
  <c r="M6" i="35"/>
  <c r="B53" i="6"/>
  <c r="H56" i="5"/>
  <c r="I56" i="5" s="1"/>
  <c r="F56" i="5"/>
  <c r="G56" i="5" s="1"/>
  <c r="D46" i="2"/>
  <c r="D43" i="35"/>
  <c r="H36" i="3"/>
  <c r="I36" i="3" s="1"/>
  <c r="E16" i="2"/>
  <c r="F16" i="2" s="1"/>
  <c r="G16" i="2"/>
  <c r="H16" i="2" s="1"/>
  <c r="E55" i="2"/>
  <c r="F55" i="2" s="1"/>
  <c r="G55" i="2"/>
  <c r="H55" i="2" s="1"/>
  <c r="D5" i="5"/>
  <c r="F6" i="5"/>
  <c r="G6" i="5" s="1"/>
  <c r="G17" i="2"/>
  <c r="H17" i="2" s="1"/>
  <c r="E17" i="2"/>
  <c r="F17" i="2" s="1"/>
  <c r="H21" i="3"/>
  <c r="I21" i="3" s="1"/>
  <c r="F21" i="3"/>
  <c r="G21" i="3" s="1"/>
  <c r="H27" i="3"/>
  <c r="I27" i="3" s="1"/>
  <c r="F27" i="3"/>
  <c r="G27" i="3" s="1"/>
  <c r="F49" i="5"/>
  <c r="G49" i="5" s="1"/>
  <c r="D46" i="5"/>
  <c r="H49" i="5"/>
  <c r="I49" i="5" s="1"/>
  <c r="I46" i="26"/>
  <c r="E48" i="35"/>
  <c r="E20" i="35" s="1"/>
  <c r="H15" i="5"/>
  <c r="I15" i="5" s="1"/>
  <c r="F15" i="5"/>
  <c r="G15" i="5" s="1"/>
  <c r="D21" i="35"/>
  <c r="J25" i="11"/>
  <c r="D26" i="9"/>
  <c r="O53" i="11"/>
  <c r="I19" i="26"/>
  <c r="K6" i="35"/>
  <c r="D55" i="35"/>
  <c r="B12" i="11"/>
  <c r="P12" i="11"/>
  <c r="I13" i="9"/>
  <c r="F53" i="26"/>
  <c r="J55" i="35"/>
  <c r="B9" i="35"/>
  <c r="B21" i="35"/>
  <c r="B27" i="35"/>
  <c r="B34" i="35"/>
  <c r="B43" i="35"/>
  <c r="M20" i="9"/>
  <c r="L41" i="11"/>
  <c r="R41" i="11"/>
  <c r="B42" i="9"/>
  <c r="C42" i="9"/>
  <c r="M42" i="9"/>
  <c r="B46" i="6"/>
  <c r="B46" i="26"/>
  <c r="E46" i="26"/>
  <c r="H46" i="26"/>
  <c r="K46" i="11"/>
  <c r="O46" i="11"/>
  <c r="J54" i="9"/>
  <c r="C7" i="11"/>
  <c r="C4" i="11" s="1"/>
  <c r="I7" i="11"/>
  <c r="Q7" i="11"/>
  <c r="B4" i="2"/>
  <c r="C4" i="2"/>
  <c r="H54" i="5"/>
  <c r="I54" i="5" s="1"/>
  <c r="F54" i="5"/>
  <c r="G54" i="5" s="1"/>
  <c r="H8" i="5"/>
  <c r="I8" i="5" s="1"/>
  <c r="F8" i="5"/>
  <c r="G8" i="5" s="1"/>
  <c r="F16" i="5"/>
  <c r="G16" i="5" s="1"/>
  <c r="D12" i="5"/>
  <c r="F55" i="5"/>
  <c r="G55" i="5" s="1"/>
  <c r="H55" i="5"/>
  <c r="I55" i="5" s="1"/>
  <c r="H53" i="6"/>
  <c r="D5" i="2"/>
  <c r="G6" i="2"/>
  <c r="H6" i="2" s="1"/>
  <c r="F6" i="3"/>
  <c r="H6" i="3"/>
  <c r="B12" i="6"/>
  <c r="L25" i="6"/>
  <c r="H20" i="3"/>
  <c r="I20" i="3" s="1"/>
  <c r="F20" i="3"/>
  <c r="G20" i="3" s="1"/>
  <c r="G41" i="26"/>
  <c r="L41" i="6"/>
  <c r="H47" i="5"/>
  <c r="I47" i="5" s="1"/>
  <c r="F47" i="5"/>
  <c r="G47" i="5" s="1"/>
  <c r="G52" i="2"/>
  <c r="H52" i="2" s="1"/>
  <c r="B19" i="26"/>
  <c r="G19" i="11"/>
  <c r="K19" i="11"/>
  <c r="O19" i="11"/>
  <c r="H20" i="9"/>
  <c r="H25" i="11"/>
  <c r="H44" i="5"/>
  <c r="I44" i="5" s="1"/>
  <c r="F44" i="5"/>
  <c r="G44" i="5" s="1"/>
  <c r="G7" i="11"/>
  <c r="F51" i="5"/>
  <c r="G51" i="5" s="1"/>
  <c r="H51" i="5"/>
  <c r="I51" i="5" s="1"/>
  <c r="F56" i="3"/>
  <c r="G56" i="3" s="1"/>
  <c r="I25" i="26"/>
  <c r="K33" i="9"/>
  <c r="E33" i="9"/>
  <c r="D34" i="35"/>
  <c r="L53" i="11"/>
  <c r="J20" i="9"/>
  <c r="I20" i="9"/>
  <c r="M41" i="11"/>
  <c r="B33" i="9"/>
  <c r="F14" i="35"/>
  <c r="K54" i="9"/>
  <c r="B8" i="9"/>
  <c r="F9" i="35"/>
  <c r="J9" i="35"/>
  <c r="F9" i="3"/>
  <c r="G9" i="3" s="1"/>
  <c r="R12" i="11"/>
  <c r="P53" i="11"/>
  <c r="H35" i="3"/>
  <c r="I35" i="3" s="1"/>
  <c r="C19" i="26"/>
  <c r="M33" i="9"/>
  <c r="K7" i="11"/>
  <c r="G8" i="9"/>
  <c r="M26" i="9"/>
  <c r="B14" i="35"/>
  <c r="G20" i="9"/>
  <c r="B25" i="11"/>
  <c r="D25" i="26"/>
  <c r="J41" i="11"/>
  <c r="I12" i="26"/>
  <c r="I7" i="26"/>
  <c r="E30" i="2"/>
  <c r="F30" i="2" s="1"/>
  <c r="E39" i="2"/>
  <c r="F39" i="2" s="1"/>
  <c r="H37" i="5"/>
  <c r="I37" i="5" s="1"/>
  <c r="H11" i="5"/>
  <c r="I11" i="5" s="1"/>
  <c r="H6" i="5"/>
  <c r="I6" i="5" s="1"/>
  <c r="H34" i="5"/>
  <c r="I34" i="5" s="1"/>
  <c r="B3" i="5"/>
  <c r="I26" i="9"/>
  <c r="D41" i="26"/>
  <c r="L33" i="9"/>
  <c r="I25" i="11"/>
  <c r="H12" i="26"/>
  <c r="I33" i="9"/>
  <c r="F12" i="26"/>
  <c r="N53" i="11"/>
  <c r="L7" i="6"/>
  <c r="B4" i="3"/>
  <c r="B55" i="35"/>
  <c r="J53" i="26"/>
  <c r="G11" i="2"/>
  <c r="H11" i="2" s="1"/>
  <c r="H38" i="5"/>
  <c r="I38" i="5" s="1"/>
  <c r="F38" i="5"/>
  <c r="G38" i="5" s="1"/>
  <c r="F52" i="5"/>
  <c r="G52" i="5" s="1"/>
  <c r="F14" i="5"/>
  <c r="G14" i="5" s="1"/>
  <c r="O7" i="43" l="1"/>
  <c r="G7" i="43"/>
  <c r="E7" i="43"/>
  <c r="I7" i="43"/>
  <c r="M7" i="43"/>
  <c r="K7" i="43"/>
  <c r="E12" i="43"/>
  <c r="M12" i="43"/>
  <c r="K12" i="43"/>
  <c r="G12" i="43"/>
  <c r="I12" i="43"/>
  <c r="O12" i="43"/>
  <c r="M41" i="43"/>
  <c r="G41" i="43"/>
  <c r="I41" i="43"/>
  <c r="E41" i="43"/>
  <c r="O41" i="43"/>
  <c r="K41" i="43"/>
  <c r="O46" i="43"/>
  <c r="I46" i="43"/>
  <c r="E46" i="43"/>
  <c r="G46" i="43"/>
  <c r="M46" i="43"/>
  <c r="K46" i="43"/>
  <c r="M5" i="43"/>
  <c r="I5" i="43"/>
  <c r="G5" i="43"/>
  <c r="E5" i="43"/>
  <c r="O5" i="43"/>
  <c r="K5" i="43"/>
  <c r="G25" i="43"/>
  <c r="K25" i="43"/>
  <c r="M25" i="43"/>
  <c r="O25" i="43"/>
  <c r="I25" i="43"/>
  <c r="E25" i="43"/>
  <c r="K53" i="43"/>
  <c r="O53" i="43"/>
  <c r="G53" i="43"/>
  <c r="E53" i="43"/>
  <c r="M53" i="43"/>
  <c r="I53" i="43"/>
  <c r="L19" i="9"/>
  <c r="K19" i="9"/>
  <c r="I19" i="9"/>
  <c r="S25" i="6"/>
  <c r="E25" i="41"/>
  <c r="I25" i="41"/>
  <c r="G25" i="41"/>
  <c r="K25" i="41"/>
  <c r="S41" i="6"/>
  <c r="K41" i="41"/>
  <c r="I41" i="41"/>
  <c r="E41" i="41"/>
  <c r="G41" i="41"/>
  <c r="S5" i="6"/>
  <c r="K5" i="41"/>
  <c r="I5" i="41"/>
  <c r="G5" i="41"/>
  <c r="E5" i="41"/>
  <c r="S46" i="6"/>
  <c r="I46" i="41"/>
  <c r="E46" i="41"/>
  <c r="K46" i="41"/>
  <c r="G46" i="41"/>
  <c r="S7" i="6"/>
  <c r="E7" i="41"/>
  <c r="G7" i="41"/>
  <c r="I7" i="41"/>
  <c r="K7" i="41"/>
  <c r="S12" i="6"/>
  <c r="I12" i="41"/>
  <c r="K12" i="41"/>
  <c r="E12" i="41"/>
  <c r="G12" i="41"/>
  <c r="S53" i="6"/>
  <c r="I53" i="41"/>
  <c r="K53" i="41"/>
  <c r="E53" i="41"/>
  <c r="G53" i="41"/>
  <c r="M25" i="40"/>
  <c r="I25" i="42"/>
  <c r="G25" i="42"/>
  <c r="E25" i="42"/>
  <c r="C25" i="42"/>
  <c r="K25" i="42"/>
  <c r="M25" i="42"/>
  <c r="C25" i="41"/>
  <c r="K25" i="40"/>
  <c r="C25" i="43"/>
  <c r="C25" i="40"/>
  <c r="I25" i="40"/>
  <c r="E25" i="40"/>
  <c r="G25" i="40"/>
  <c r="M41" i="40"/>
  <c r="I41" i="42"/>
  <c r="C41" i="42"/>
  <c r="K41" i="42"/>
  <c r="M41" i="42"/>
  <c r="G41" i="42"/>
  <c r="C41" i="43"/>
  <c r="C41" i="41"/>
  <c r="C41" i="40"/>
  <c r="I41" i="40"/>
  <c r="G41" i="40"/>
  <c r="K41" i="40"/>
  <c r="E41" i="40"/>
  <c r="E41" i="42"/>
  <c r="G46" i="42"/>
  <c r="E46" i="42"/>
  <c r="I46" i="42"/>
  <c r="K46" i="42"/>
  <c r="C46" i="42"/>
  <c r="M46" i="40"/>
  <c r="M46" i="42"/>
  <c r="C46" i="40"/>
  <c r="C46" i="43"/>
  <c r="G46" i="40"/>
  <c r="E46" i="40"/>
  <c r="C46" i="41"/>
  <c r="I46" i="40"/>
  <c r="K46" i="40"/>
  <c r="C7" i="40"/>
  <c r="C7" i="42"/>
  <c r="M7" i="40"/>
  <c r="I7" i="40"/>
  <c r="E7" i="40"/>
  <c r="C7" i="41"/>
  <c r="K7" i="42"/>
  <c r="G7" i="40"/>
  <c r="G7" i="42"/>
  <c r="C7" i="43"/>
  <c r="I7" i="42"/>
  <c r="M7" i="42"/>
  <c r="E7" i="42"/>
  <c r="K7" i="40"/>
  <c r="M12" i="40"/>
  <c r="K12" i="42"/>
  <c r="C12" i="42"/>
  <c r="M12" i="42"/>
  <c r="G12" i="42"/>
  <c r="I12" i="42"/>
  <c r="E12" i="42"/>
  <c r="G12" i="40"/>
  <c r="K12" i="40"/>
  <c r="C12" i="41"/>
  <c r="E12" i="40"/>
  <c r="C12" i="40"/>
  <c r="C12" i="43"/>
  <c r="I12" i="40"/>
  <c r="E53" i="42"/>
  <c r="M53" i="40"/>
  <c r="G53" i="42"/>
  <c r="K53" i="42"/>
  <c r="C53" i="42"/>
  <c r="I53" i="42"/>
  <c r="C53" i="43"/>
  <c r="G53" i="40"/>
  <c r="K53" i="40"/>
  <c r="I53" i="40"/>
  <c r="C53" i="41"/>
  <c r="C53" i="40"/>
  <c r="M53" i="42"/>
  <c r="E53" i="40"/>
  <c r="M5" i="42"/>
  <c r="G5" i="42"/>
  <c r="I5" i="42"/>
  <c r="K5" i="42"/>
  <c r="M5" i="40"/>
  <c r="E5" i="42"/>
  <c r="C5" i="42"/>
  <c r="C5" i="40"/>
  <c r="I5" i="40"/>
  <c r="K5" i="40"/>
  <c r="C5" i="43"/>
  <c r="G5" i="40"/>
  <c r="C5" i="41"/>
  <c r="E5" i="40"/>
  <c r="C41" i="39"/>
  <c r="C53" i="39"/>
  <c r="C46" i="39"/>
  <c r="B19" i="10"/>
  <c r="F4" i="11"/>
  <c r="I7" i="6"/>
  <c r="I53" i="6"/>
  <c r="C53" i="6"/>
  <c r="M25" i="6"/>
  <c r="M53" i="6"/>
  <c r="E7" i="3"/>
  <c r="O4" i="11"/>
  <c r="H12" i="3"/>
  <c r="I12" i="3" s="1"/>
  <c r="E12" i="3"/>
  <c r="C12" i="6"/>
  <c r="C5" i="39"/>
  <c r="O5" i="6"/>
  <c r="G5" i="6"/>
  <c r="K5" i="6"/>
  <c r="E5" i="6"/>
  <c r="C5" i="38"/>
  <c r="Q5" i="6"/>
  <c r="E5" i="5"/>
  <c r="I12" i="6"/>
  <c r="E25" i="5"/>
  <c r="I25" i="6"/>
  <c r="M5" i="6"/>
  <c r="E46" i="2"/>
  <c r="F46" i="2" s="1"/>
  <c r="O46" i="6"/>
  <c r="K46" i="6"/>
  <c r="Q46" i="6"/>
  <c r="E46" i="6"/>
  <c r="G46" i="6"/>
  <c r="C46" i="38"/>
  <c r="H46" i="3"/>
  <c r="I46" i="3" s="1"/>
  <c r="E46" i="3"/>
  <c r="G12" i="2"/>
  <c r="H12" i="2" s="1"/>
  <c r="C12" i="39"/>
  <c r="Q12" i="6"/>
  <c r="C12" i="38"/>
  <c r="K12" i="6"/>
  <c r="O12" i="6"/>
  <c r="E12" i="6"/>
  <c r="G12" i="6"/>
  <c r="M46" i="6"/>
  <c r="F19" i="3"/>
  <c r="G19" i="3" s="1"/>
  <c r="E12" i="5"/>
  <c r="C46" i="6"/>
  <c r="E25" i="2"/>
  <c r="F25" i="2" s="1"/>
  <c r="C25" i="39"/>
  <c r="E25" i="6"/>
  <c r="G25" i="6"/>
  <c r="K25" i="6"/>
  <c r="Q25" i="6"/>
  <c r="O25" i="6"/>
  <c r="C25" i="38"/>
  <c r="F7" i="5"/>
  <c r="G7" i="5" s="1"/>
  <c r="E7" i="5"/>
  <c r="M12" i="6"/>
  <c r="H53" i="3"/>
  <c r="I53" i="3" s="1"/>
  <c r="E53" i="3"/>
  <c r="G53" i="2"/>
  <c r="H53" i="2" s="1"/>
  <c r="G53" i="6"/>
  <c r="E53" i="6"/>
  <c r="Q53" i="6"/>
  <c r="K53" i="6"/>
  <c r="O53" i="6"/>
  <c r="C53" i="38"/>
  <c r="I46" i="6"/>
  <c r="I5" i="6"/>
  <c r="H4" i="6"/>
  <c r="G41" i="2"/>
  <c r="H41" i="2" s="1"/>
  <c r="E41" i="6"/>
  <c r="O41" i="6"/>
  <c r="K41" i="6"/>
  <c r="Q41" i="6"/>
  <c r="G41" i="6"/>
  <c r="C41" i="38"/>
  <c r="L4" i="6"/>
  <c r="M7" i="6"/>
  <c r="E41" i="3"/>
  <c r="M41" i="6"/>
  <c r="H46" i="5"/>
  <c r="I46" i="5" s="1"/>
  <c r="E46" i="5"/>
  <c r="I41" i="6"/>
  <c r="C41" i="6"/>
  <c r="E7" i="2"/>
  <c r="F7" i="2" s="1"/>
  <c r="C7" i="39"/>
  <c r="Q7" i="6"/>
  <c r="G7" i="6"/>
  <c r="C7" i="38"/>
  <c r="K7" i="6"/>
  <c r="E7" i="6"/>
  <c r="O7" i="6"/>
  <c r="C25" i="6"/>
  <c r="F53" i="5"/>
  <c r="G53" i="5" s="1"/>
  <c r="E53" i="5"/>
  <c r="C7" i="6"/>
  <c r="H41" i="5"/>
  <c r="I41" i="5" s="1"/>
  <c r="E41" i="5"/>
  <c r="H25" i="3"/>
  <c r="I25" i="3" s="1"/>
  <c r="E25" i="3"/>
  <c r="C5" i="6"/>
  <c r="J5" i="10"/>
  <c r="H5" i="5"/>
  <c r="I5" i="5" s="1"/>
  <c r="J4" i="11"/>
  <c r="G19" i="10"/>
  <c r="N4" i="11"/>
  <c r="B4" i="11"/>
  <c r="M4" i="11"/>
  <c r="G4" i="10"/>
  <c r="H5" i="9"/>
  <c r="C4" i="26"/>
  <c r="F41" i="5"/>
  <c r="G41" i="5" s="1"/>
  <c r="B5" i="10"/>
  <c r="J19" i="10"/>
  <c r="J4" i="10"/>
  <c r="G5" i="10"/>
  <c r="B4" i="10"/>
  <c r="G5" i="9"/>
  <c r="F25" i="3"/>
  <c r="G25" i="3" s="1"/>
  <c r="G4" i="11"/>
  <c r="S4" i="11"/>
  <c r="I5" i="9"/>
  <c r="D5" i="9"/>
  <c r="B4" i="6"/>
  <c r="J5" i="9"/>
  <c r="L5" i="9"/>
  <c r="E53" i="2"/>
  <c r="F53" i="2" s="1"/>
  <c r="G46" i="2"/>
  <c r="H46" i="2" s="1"/>
  <c r="B5" i="9"/>
  <c r="G4" i="26"/>
  <c r="C5" i="9"/>
  <c r="H4" i="11"/>
  <c r="P4" i="11"/>
  <c r="I4" i="11"/>
  <c r="K5" i="9"/>
  <c r="H53" i="5"/>
  <c r="I53" i="5" s="1"/>
  <c r="E4" i="26"/>
  <c r="C6" i="35"/>
  <c r="E5" i="9"/>
  <c r="M5" i="9"/>
  <c r="J4" i="26"/>
  <c r="B19" i="9"/>
  <c r="E19" i="9"/>
  <c r="Q4" i="11"/>
  <c r="L4" i="11"/>
  <c r="B4" i="26"/>
  <c r="H7" i="3"/>
  <c r="I7" i="3" s="1"/>
  <c r="F7" i="3"/>
  <c r="G7" i="3" s="1"/>
  <c r="H7" i="5"/>
  <c r="I7" i="5" s="1"/>
  <c r="E4" i="9"/>
  <c r="F6" i="35"/>
  <c r="B6" i="35"/>
  <c r="J20" i="35"/>
  <c r="F53" i="3"/>
  <c r="G53" i="3" s="1"/>
  <c r="F4" i="3"/>
  <c r="G4" i="3" s="1"/>
  <c r="G4" i="9"/>
  <c r="H25" i="5"/>
  <c r="I25" i="5" s="1"/>
  <c r="F25" i="5"/>
  <c r="G25" i="5" s="1"/>
  <c r="K4" i="11"/>
  <c r="C19" i="9"/>
  <c r="F46" i="3"/>
  <c r="G46" i="3" s="1"/>
  <c r="E6" i="35"/>
  <c r="D5" i="35"/>
  <c r="C5" i="35"/>
  <c r="B4" i="9"/>
  <c r="G7" i="2"/>
  <c r="H7" i="2" s="1"/>
  <c r="D4" i="9"/>
  <c r="H4" i="9"/>
  <c r="G25" i="2"/>
  <c r="H25" i="2" s="1"/>
  <c r="D4" i="2"/>
  <c r="G19" i="9"/>
  <c r="M19" i="9"/>
  <c r="H19" i="9"/>
  <c r="E12" i="2"/>
  <c r="F12" i="2" s="1"/>
  <c r="D4" i="26"/>
  <c r="C4" i="9"/>
  <c r="B5" i="35"/>
  <c r="F5" i="35"/>
  <c r="F5" i="5"/>
  <c r="G5" i="5" s="1"/>
  <c r="K5" i="35"/>
  <c r="D20" i="35"/>
  <c r="F46" i="5"/>
  <c r="G46" i="5" s="1"/>
  <c r="H19" i="3"/>
  <c r="I19" i="3" s="1"/>
  <c r="C3" i="5"/>
  <c r="I4" i="26"/>
  <c r="J5" i="35"/>
  <c r="J6" i="35"/>
  <c r="J19" i="9"/>
  <c r="J4" i="9"/>
  <c r="F20" i="35"/>
  <c r="E5" i="2"/>
  <c r="F5" i="2" s="1"/>
  <c r="G5" i="2"/>
  <c r="H5" i="2" s="1"/>
  <c r="B20" i="35"/>
  <c r="K4" i="9"/>
  <c r="M4" i="9"/>
  <c r="R4" i="11"/>
  <c r="D19" i="9"/>
  <c r="F12" i="5"/>
  <c r="G12" i="5" s="1"/>
  <c r="H12" i="5"/>
  <c r="I12" i="5" s="1"/>
  <c r="D4" i="5"/>
  <c r="H41" i="3"/>
  <c r="I41" i="3" s="1"/>
  <c r="F41" i="3"/>
  <c r="G41" i="3" s="1"/>
  <c r="H4" i="26"/>
  <c r="E5" i="35"/>
  <c r="I4" i="9"/>
  <c r="F4" i="26"/>
  <c r="L4" i="9"/>
  <c r="M5" i="35"/>
  <c r="E41" i="2"/>
  <c r="F41" i="2" s="1"/>
  <c r="B3" i="2"/>
  <c r="F12" i="3"/>
  <c r="G12" i="3" s="1"/>
  <c r="B3" i="3"/>
  <c r="L5" i="35"/>
  <c r="C4" i="5"/>
  <c r="M4" i="43" l="1"/>
  <c r="E4" i="43"/>
  <c r="G4" i="43"/>
  <c r="K4" i="43"/>
  <c r="O4" i="43"/>
  <c r="I4" i="43"/>
  <c r="S4" i="6"/>
  <c r="E4" i="41"/>
  <c r="I4" i="41"/>
  <c r="K4" i="41"/>
  <c r="G4" i="41"/>
  <c r="C4" i="40"/>
  <c r="C4" i="43"/>
  <c r="G4" i="42"/>
  <c r="E4" i="40"/>
  <c r="I4" i="42"/>
  <c r="M4" i="42"/>
  <c r="I4" i="40"/>
  <c r="E4" i="42"/>
  <c r="K4" i="42"/>
  <c r="K4" i="40"/>
  <c r="C4" i="41"/>
  <c r="C4" i="42"/>
  <c r="M4" i="40"/>
  <c r="G4" i="40"/>
  <c r="E4" i="5"/>
  <c r="I4" i="6"/>
  <c r="C4" i="6"/>
  <c r="G4" i="2"/>
  <c r="H4" i="2" s="1"/>
  <c r="C4" i="39"/>
  <c r="O4" i="6"/>
  <c r="K4" i="6"/>
  <c r="G4" i="6"/>
  <c r="C4" i="38"/>
  <c r="E4" i="6"/>
  <c r="Q4" i="6"/>
  <c r="H4" i="3"/>
  <c r="I4" i="3" s="1"/>
  <c r="E4" i="3"/>
  <c r="M4" i="6"/>
  <c r="F4" i="5"/>
  <c r="G4" i="5" s="1"/>
  <c r="E4" i="2"/>
  <c r="F4" i="2" s="1"/>
  <c r="H4" i="5"/>
  <c r="I4" i="5" s="1"/>
  <c r="N33" i="43" l="1"/>
  <c r="L33" i="43"/>
  <c r="J33" i="43"/>
  <c r="H33" i="43"/>
  <c r="F33" i="43"/>
  <c r="D33" i="43"/>
  <c r="B33" i="43"/>
  <c r="J33" i="41"/>
  <c r="H33" i="41"/>
  <c r="F33" i="41"/>
  <c r="D33" i="41"/>
  <c r="B33" i="41"/>
  <c r="J33" i="40"/>
  <c r="H33" i="40"/>
  <c r="F33" i="40"/>
  <c r="D33" i="40"/>
  <c r="B33" i="40"/>
  <c r="E33" i="11"/>
  <c r="E32" i="11" s="1"/>
  <c r="D33" i="11"/>
  <c r="D32" i="11" s="1"/>
  <c r="G33" i="11"/>
  <c r="G32" i="11" s="1"/>
  <c r="H33" i="26"/>
  <c r="H32" i="26" s="1"/>
  <c r="S33" i="11"/>
  <c r="S32" i="11" s="1"/>
  <c r="J33" i="26"/>
  <c r="J32" i="26" s="1"/>
  <c r="R33" i="11"/>
  <c r="R32" i="11" s="1"/>
  <c r="I33" i="26"/>
  <c r="I32" i="26" s="1"/>
  <c r="Q33" i="11"/>
  <c r="Q32" i="11" s="1"/>
  <c r="G33" i="26"/>
  <c r="G32" i="26" s="1"/>
  <c r="P33" i="11"/>
  <c r="P32" i="11" s="1"/>
  <c r="E33" i="26"/>
  <c r="E32" i="26" s="1"/>
  <c r="O33" i="11"/>
  <c r="O32" i="11" s="1"/>
  <c r="F33" i="26"/>
  <c r="F32" i="26" s="1"/>
  <c r="L33" i="11"/>
  <c r="L32" i="11" s="1"/>
  <c r="C33" i="26"/>
  <c r="C32" i="26" s="1"/>
  <c r="N33" i="11"/>
  <c r="N32" i="11" s="1"/>
  <c r="D33" i="26"/>
  <c r="D32" i="26" s="1"/>
  <c r="M33" i="11"/>
  <c r="M32" i="11" s="1"/>
  <c r="B33" i="26"/>
  <c r="B32" i="26" s="1"/>
  <c r="P33" i="6"/>
  <c r="N33" i="6"/>
  <c r="L33" i="6"/>
  <c r="E33" i="39"/>
  <c r="E32" i="39" s="1"/>
  <c r="D33" i="39"/>
  <c r="D32" i="39" s="1"/>
  <c r="B33" i="39"/>
  <c r="G33" i="39"/>
  <c r="G32" i="39" s="1"/>
  <c r="F33" i="39"/>
  <c r="F32" i="39" s="1"/>
  <c r="J33" i="6"/>
  <c r="K33" i="11"/>
  <c r="K32" i="11" s="1"/>
  <c r="D33" i="3"/>
  <c r="F33" i="11"/>
  <c r="F32" i="11" s="1"/>
  <c r="F33" i="6"/>
  <c r="J33" i="11"/>
  <c r="J32" i="11" s="1"/>
  <c r="H33" i="6"/>
  <c r="I33" i="11"/>
  <c r="I32" i="11" s="1"/>
  <c r="D33" i="6"/>
  <c r="H33" i="11"/>
  <c r="H32" i="11" s="1"/>
  <c r="B33" i="6"/>
  <c r="D33" i="5"/>
  <c r="D33" i="2"/>
  <c r="S33" i="6" s="1"/>
  <c r="C33" i="11"/>
  <c r="C32" i="11" s="1"/>
  <c r="F22" i="6"/>
  <c r="J22" i="11"/>
  <c r="J19" i="11" s="1"/>
  <c r="H22" i="6"/>
  <c r="I22" i="11"/>
  <c r="I19" i="11" s="1"/>
  <c r="D22" i="6"/>
  <c r="H22" i="11"/>
  <c r="H19" i="11" s="1"/>
  <c r="D22" i="5"/>
  <c r="D22" i="2"/>
  <c r="C22" i="11"/>
  <c r="C19" i="11" s="1"/>
  <c r="I33" i="43" l="1"/>
  <c r="K33" i="43"/>
  <c r="E33" i="43"/>
  <c r="M33" i="43"/>
  <c r="I22" i="43"/>
  <c r="M22" i="43"/>
  <c r="G22" i="43"/>
  <c r="O22" i="43"/>
  <c r="K22" i="43"/>
  <c r="E22" i="43"/>
  <c r="G33" i="43"/>
  <c r="O33" i="43"/>
  <c r="K33" i="41"/>
  <c r="E33" i="41"/>
  <c r="S22" i="6"/>
  <c r="E22" i="41"/>
  <c r="G22" i="41"/>
  <c r="I22" i="41"/>
  <c r="K22" i="41"/>
  <c r="G33" i="41"/>
  <c r="I33" i="41"/>
  <c r="C33" i="39"/>
  <c r="G33" i="40"/>
  <c r="G22" i="42"/>
  <c r="I22" i="42"/>
  <c r="K22" i="42"/>
  <c r="C22" i="42"/>
  <c r="M22" i="42"/>
  <c r="E22" i="42"/>
  <c r="M22" i="40"/>
  <c r="C22" i="43"/>
  <c r="C22" i="41"/>
  <c r="C22" i="40"/>
  <c r="E22" i="40"/>
  <c r="I22" i="40"/>
  <c r="G22" i="40"/>
  <c r="K22" i="40"/>
  <c r="G33" i="42"/>
  <c r="M33" i="40"/>
  <c r="M33" i="42"/>
  <c r="E33" i="42"/>
  <c r="K33" i="42"/>
  <c r="C33" i="42"/>
  <c r="I33" i="42"/>
  <c r="I33" i="40"/>
  <c r="K33" i="40"/>
  <c r="C33" i="43"/>
  <c r="C33" i="40"/>
  <c r="E33" i="40"/>
  <c r="C33" i="41"/>
  <c r="B22" i="6"/>
  <c r="B32" i="40"/>
  <c r="J32" i="40"/>
  <c r="D32" i="41"/>
  <c r="B32" i="43"/>
  <c r="L32" i="43"/>
  <c r="B33" i="11"/>
  <c r="B32" i="11" s="1"/>
  <c r="D32" i="38"/>
  <c r="D18" i="38" s="1"/>
  <c r="C33" i="38"/>
  <c r="D32" i="2"/>
  <c r="S32" i="6" s="1"/>
  <c r="E33" i="2"/>
  <c r="F33" i="2" s="1"/>
  <c r="G33" i="2"/>
  <c r="H33" i="2" s="1"/>
  <c r="D32" i="6"/>
  <c r="E33" i="6"/>
  <c r="I33" i="6"/>
  <c r="H32" i="6"/>
  <c r="F32" i="6"/>
  <c r="G33" i="6"/>
  <c r="F18" i="11"/>
  <c r="F3" i="11"/>
  <c r="D32" i="3"/>
  <c r="H33" i="3"/>
  <c r="I33" i="3" s="1"/>
  <c r="E33" i="3"/>
  <c r="F33" i="3"/>
  <c r="G33" i="3" s="1"/>
  <c r="K3" i="11"/>
  <c r="K18" i="11"/>
  <c r="J32" i="6"/>
  <c r="K33" i="6"/>
  <c r="F18" i="39"/>
  <c r="F3" i="39"/>
  <c r="B32" i="39"/>
  <c r="M33" i="6"/>
  <c r="L32" i="6"/>
  <c r="N32" i="6"/>
  <c r="O33" i="6"/>
  <c r="B18" i="26"/>
  <c r="B3" i="26"/>
  <c r="M3" i="11"/>
  <c r="M18" i="11"/>
  <c r="D3" i="26"/>
  <c r="D18" i="26"/>
  <c r="N3" i="11"/>
  <c r="N18" i="11"/>
  <c r="C18" i="26"/>
  <c r="C3" i="26"/>
  <c r="L3" i="11"/>
  <c r="L18" i="11"/>
  <c r="F18" i="26"/>
  <c r="F3" i="26"/>
  <c r="O18" i="11"/>
  <c r="O3" i="11"/>
  <c r="E3" i="26"/>
  <c r="E18" i="26"/>
  <c r="P18" i="11"/>
  <c r="P3" i="11"/>
  <c r="G3" i="26"/>
  <c r="G18" i="26"/>
  <c r="Q3" i="11"/>
  <c r="Q18" i="11"/>
  <c r="I3" i="26"/>
  <c r="I18" i="26"/>
  <c r="R18" i="11"/>
  <c r="R3" i="11"/>
  <c r="J3" i="26"/>
  <c r="J18" i="26"/>
  <c r="S18" i="11"/>
  <c r="S3" i="11"/>
  <c r="H18" i="26"/>
  <c r="H3" i="26"/>
  <c r="G3" i="11"/>
  <c r="G18" i="11"/>
  <c r="B32" i="41"/>
  <c r="J32" i="41"/>
  <c r="H32" i="43"/>
  <c r="N32" i="43"/>
  <c r="O22" i="6"/>
  <c r="C22" i="38"/>
  <c r="K22" i="6"/>
  <c r="E22" i="2"/>
  <c r="F22" i="2" s="1"/>
  <c r="M22" i="6"/>
  <c r="C22" i="39"/>
  <c r="D19" i="2"/>
  <c r="E22" i="3"/>
  <c r="G22" i="2"/>
  <c r="H22" i="2" s="1"/>
  <c r="Q22" i="6"/>
  <c r="H18" i="11"/>
  <c r="H3" i="11"/>
  <c r="D19" i="6"/>
  <c r="E22" i="6"/>
  <c r="I3" i="11"/>
  <c r="I18" i="11"/>
  <c r="I22" i="6"/>
  <c r="H19" i="6"/>
  <c r="J18" i="11"/>
  <c r="J3" i="11"/>
  <c r="F19" i="6"/>
  <c r="G22" i="6"/>
  <c r="F33" i="5"/>
  <c r="G33" i="5" s="1"/>
  <c r="E33" i="5"/>
  <c r="H33" i="5"/>
  <c r="I33" i="5" s="1"/>
  <c r="D32" i="5"/>
  <c r="D18" i="39"/>
  <c r="D3" i="39"/>
  <c r="D32" i="40"/>
  <c r="H32" i="41"/>
  <c r="F32" i="43"/>
  <c r="C3" i="11"/>
  <c r="C18" i="11"/>
  <c r="F22" i="5"/>
  <c r="G22" i="5" s="1"/>
  <c r="E22" i="5"/>
  <c r="D19" i="5"/>
  <c r="H22" i="5"/>
  <c r="I22" i="5" s="1"/>
  <c r="B32" i="6"/>
  <c r="C33" i="6"/>
  <c r="G18" i="39"/>
  <c r="G3" i="39"/>
  <c r="E18" i="39"/>
  <c r="E3" i="39"/>
  <c r="P32" i="6"/>
  <c r="Q33" i="6"/>
  <c r="D18" i="11"/>
  <c r="D3" i="11"/>
  <c r="E3" i="11"/>
  <c r="E18" i="11"/>
  <c r="F32" i="40"/>
  <c r="H32" i="40"/>
  <c r="F32" i="41"/>
  <c r="D32" i="43"/>
  <c r="J32" i="43"/>
  <c r="G32" i="43" l="1"/>
  <c r="I32" i="43"/>
  <c r="E32" i="43"/>
  <c r="K32" i="43"/>
  <c r="I32" i="41"/>
  <c r="K32" i="41"/>
  <c r="G32" i="41"/>
  <c r="O32" i="43"/>
  <c r="M19" i="43"/>
  <c r="E19" i="43"/>
  <c r="O19" i="43"/>
  <c r="G19" i="43"/>
  <c r="K19" i="43"/>
  <c r="I19" i="43"/>
  <c r="M32" i="43"/>
  <c r="E32" i="41"/>
  <c r="S19" i="6"/>
  <c r="K19" i="41"/>
  <c r="G19" i="41"/>
  <c r="I19" i="41"/>
  <c r="E19" i="41"/>
  <c r="E32" i="40"/>
  <c r="I32" i="40"/>
  <c r="G32" i="40"/>
  <c r="C32" i="6"/>
  <c r="C32" i="41"/>
  <c r="K32" i="40"/>
  <c r="E32" i="42"/>
  <c r="I32" i="42"/>
  <c r="C32" i="42"/>
  <c r="K32" i="42"/>
  <c r="M32" i="42"/>
  <c r="M32" i="40"/>
  <c r="G32" i="42"/>
  <c r="C32" i="43"/>
  <c r="C32" i="40"/>
  <c r="E19" i="42"/>
  <c r="M19" i="40"/>
  <c r="K19" i="42"/>
  <c r="C19" i="42"/>
  <c r="G19" i="42"/>
  <c r="E19" i="40"/>
  <c r="K19" i="40"/>
  <c r="M19" i="42"/>
  <c r="C19" i="40"/>
  <c r="I19" i="40"/>
  <c r="G19" i="40"/>
  <c r="I19" i="42"/>
  <c r="C19" i="43"/>
  <c r="C19" i="41"/>
  <c r="H3" i="43"/>
  <c r="H18" i="43"/>
  <c r="J3" i="41"/>
  <c r="J18" i="41"/>
  <c r="B3" i="41"/>
  <c r="B18" i="41"/>
  <c r="D18" i="3"/>
  <c r="D3" i="3"/>
  <c r="H32" i="3"/>
  <c r="I32" i="3" s="1"/>
  <c r="E32" i="3"/>
  <c r="F32" i="3"/>
  <c r="G32" i="3" s="1"/>
  <c r="G32" i="6"/>
  <c r="E32" i="6"/>
  <c r="L3" i="43"/>
  <c r="L18" i="43"/>
  <c r="B3" i="43"/>
  <c r="B18" i="43"/>
  <c r="J3" i="40"/>
  <c r="J18" i="40"/>
  <c r="B19" i="6"/>
  <c r="C22" i="6"/>
  <c r="J3" i="43"/>
  <c r="J18" i="43"/>
  <c r="D3" i="43"/>
  <c r="D18" i="43"/>
  <c r="F3" i="41"/>
  <c r="F18" i="41"/>
  <c r="F18" i="40"/>
  <c r="F3" i="40"/>
  <c r="F3" i="43"/>
  <c r="F18" i="43"/>
  <c r="H18" i="41"/>
  <c r="H3" i="41"/>
  <c r="E19" i="3"/>
  <c r="Q19" i="6"/>
  <c r="D18" i="2"/>
  <c r="S18" i="6" s="1"/>
  <c r="K19" i="6"/>
  <c r="M19" i="6"/>
  <c r="E19" i="2"/>
  <c r="F19" i="2" s="1"/>
  <c r="D3" i="2"/>
  <c r="C19" i="39"/>
  <c r="G19" i="2"/>
  <c r="H19" i="2" s="1"/>
  <c r="C19" i="38"/>
  <c r="O19" i="6"/>
  <c r="I32" i="6"/>
  <c r="D3" i="38"/>
  <c r="H18" i="40"/>
  <c r="H3" i="40"/>
  <c r="H32" i="5"/>
  <c r="I32" i="5" s="1"/>
  <c r="F32" i="5"/>
  <c r="G32" i="5" s="1"/>
  <c r="E32" i="5"/>
  <c r="H18" i="6"/>
  <c r="I19" i="6"/>
  <c r="H3" i="6"/>
  <c r="N3" i="43"/>
  <c r="N18" i="43"/>
  <c r="O18" i="43" s="1"/>
  <c r="N18" i="6"/>
  <c r="N3" i="6"/>
  <c r="O32" i="6"/>
  <c r="B3" i="39"/>
  <c r="B18" i="39"/>
  <c r="C32" i="39"/>
  <c r="J18" i="6"/>
  <c r="K32" i="6"/>
  <c r="B18" i="11"/>
  <c r="B3" i="11"/>
  <c r="D3" i="41"/>
  <c r="D18" i="41"/>
  <c r="B3" i="40"/>
  <c r="B18" i="40"/>
  <c r="P18" i="6"/>
  <c r="P3" i="6"/>
  <c r="Q32" i="6"/>
  <c r="E19" i="5"/>
  <c r="D3" i="5"/>
  <c r="D18" i="5"/>
  <c r="H19" i="5"/>
  <c r="I19" i="5" s="1"/>
  <c r="F19" i="5"/>
  <c r="G19" i="5" s="1"/>
  <c r="D18" i="40"/>
  <c r="D3" i="40"/>
  <c r="F18" i="6"/>
  <c r="F3" i="6"/>
  <c r="G19" i="6"/>
  <c r="D3" i="6"/>
  <c r="D18" i="6"/>
  <c r="E19" i="6"/>
  <c r="L3" i="6"/>
  <c r="M32" i="6"/>
  <c r="L18" i="6"/>
  <c r="G32" i="2"/>
  <c r="H32" i="2" s="1"/>
  <c r="E32" i="2"/>
  <c r="F32" i="2" s="1"/>
  <c r="C32" i="38"/>
  <c r="I3" i="40" l="1"/>
  <c r="S3" i="6"/>
  <c r="E18" i="43"/>
  <c r="M3" i="6"/>
  <c r="E18" i="40"/>
  <c r="E3" i="41"/>
  <c r="I18" i="43"/>
  <c r="G18" i="43"/>
  <c r="K18" i="43"/>
  <c r="M18" i="43"/>
  <c r="C18" i="40"/>
  <c r="E3" i="6"/>
  <c r="E3" i="40"/>
  <c r="O3" i="6"/>
  <c r="Q3" i="6"/>
  <c r="E18" i="41"/>
  <c r="I3" i="41"/>
  <c r="O3" i="43"/>
  <c r="C3" i="40"/>
  <c r="C18" i="39"/>
  <c r="G3" i="43"/>
  <c r="G3" i="41"/>
  <c r="I18" i="41"/>
  <c r="K18" i="41"/>
  <c r="I3" i="43"/>
  <c r="K3" i="43"/>
  <c r="K3" i="41"/>
  <c r="O18" i="6"/>
  <c r="I3" i="6"/>
  <c r="G18" i="41"/>
  <c r="E3" i="43"/>
  <c r="M3" i="43"/>
  <c r="K3" i="42"/>
  <c r="I3" i="42"/>
  <c r="M3" i="42"/>
  <c r="E3" i="42"/>
  <c r="C3" i="42"/>
  <c r="M3" i="40"/>
  <c r="G3" i="42"/>
  <c r="K18" i="42"/>
  <c r="C18" i="42"/>
  <c r="M18" i="40"/>
  <c r="G18" i="42"/>
  <c r="E18" i="42"/>
  <c r="I18" i="42"/>
  <c r="M18" i="42"/>
  <c r="C18" i="43"/>
  <c r="C18" i="41"/>
  <c r="I18" i="40"/>
  <c r="G3" i="40"/>
  <c r="C3" i="43"/>
  <c r="C3" i="41"/>
  <c r="G18" i="40"/>
  <c r="K18" i="40"/>
  <c r="K3" i="40"/>
  <c r="E3" i="3"/>
  <c r="G3" i="6"/>
  <c r="E3" i="5"/>
  <c r="F3" i="5"/>
  <c r="H3" i="5"/>
  <c r="I3" i="5" s="1"/>
  <c r="Q18" i="6"/>
  <c r="C3" i="39"/>
  <c r="M18" i="6"/>
  <c r="E18" i="6"/>
  <c r="G18" i="6"/>
  <c r="K18" i="6"/>
  <c r="I18" i="6"/>
  <c r="F3" i="3"/>
  <c r="G3" i="3" s="1"/>
  <c r="H3" i="3"/>
  <c r="I3" i="3" s="1"/>
  <c r="B18" i="6"/>
  <c r="C18" i="6" s="1"/>
  <c r="B3" i="6"/>
  <c r="C3" i="6" s="1"/>
  <c r="J3" i="6" s="1"/>
  <c r="K3" i="6" s="1"/>
  <c r="C19" i="6"/>
  <c r="E18" i="3"/>
  <c r="F18" i="3"/>
  <c r="G18" i="3" s="1"/>
  <c r="H18" i="3"/>
  <c r="I18" i="3" s="1"/>
  <c r="F18" i="5"/>
  <c r="G18" i="5" s="1"/>
  <c r="H18" i="5"/>
  <c r="I18" i="5" s="1"/>
  <c r="E18" i="5"/>
  <c r="G3" i="2"/>
  <c r="H3" i="2" s="1"/>
  <c r="C3" i="38"/>
  <c r="E3" i="2"/>
  <c r="F3" i="2" s="1"/>
  <c r="C18" i="38"/>
  <c r="E18" i="2"/>
  <c r="F18" i="2" s="1"/>
  <c r="G18" i="2"/>
  <c r="H18" i="2" s="1"/>
  <c r="G3" i="5" l="1"/>
</calcChain>
</file>

<file path=xl/sharedStrings.xml><?xml version="1.0" encoding="utf-8"?>
<sst xmlns="http://schemas.openxmlformats.org/spreadsheetml/2006/main" count="1154" uniqueCount="254">
  <si>
    <t xml:space="preserve"> Wyszczególnienie</t>
  </si>
  <si>
    <t>Województwo
mazowieckie</t>
  </si>
  <si>
    <t>grodziski</t>
  </si>
  <si>
    <t>grójecki</t>
  </si>
  <si>
    <t>legionowski</t>
  </si>
  <si>
    <t>miński</t>
  </si>
  <si>
    <t>nowodworski</t>
  </si>
  <si>
    <t>otwocki</t>
  </si>
  <si>
    <t>piaseczyński</t>
  </si>
  <si>
    <t>pruszkowski</t>
  </si>
  <si>
    <t>pułtuski</t>
  </si>
  <si>
    <t>sochaczewski</t>
  </si>
  <si>
    <t>warszawski zachodni</t>
  </si>
  <si>
    <t>węgrowski</t>
  </si>
  <si>
    <t>wyszkowski</t>
  </si>
  <si>
    <t>żyrardowski</t>
  </si>
  <si>
    <t>białobrzeski</t>
  </si>
  <si>
    <t>kozienicki</t>
  </si>
  <si>
    <t>lipski</t>
  </si>
  <si>
    <t>przysuski</t>
  </si>
  <si>
    <t>radomski</t>
  </si>
  <si>
    <t>szydłowiecki</t>
  </si>
  <si>
    <t>zwoleński</t>
  </si>
  <si>
    <t>łosicki</t>
  </si>
  <si>
    <t>sokołowski</t>
  </si>
  <si>
    <t>makowski</t>
  </si>
  <si>
    <t>ostrołęcki</t>
  </si>
  <si>
    <t>ostrowski</t>
  </si>
  <si>
    <t>przasnyski</t>
  </si>
  <si>
    <t>gostyniński</t>
  </si>
  <si>
    <t>płocki</t>
  </si>
  <si>
    <t>sierpecki</t>
  </si>
  <si>
    <t>ciechanowski</t>
  </si>
  <si>
    <t>mławski</t>
  </si>
  <si>
    <t>płoński</t>
  </si>
  <si>
    <t>żurominski</t>
  </si>
  <si>
    <t>garwoliński</t>
  </si>
  <si>
    <t>wołomiński</t>
  </si>
  <si>
    <t>Wyszczególnienie</t>
  </si>
  <si>
    <t>kobiety</t>
  </si>
  <si>
    <t>z prawem 
do zasiłku</t>
  </si>
  <si>
    <t>dotychczas 
nie pracujący</t>
  </si>
  <si>
    <t>m. Ostrołęka</t>
  </si>
  <si>
    <t>m. Płock</t>
  </si>
  <si>
    <t>m. Radom</t>
  </si>
  <si>
    <t>m. Siedlce</t>
  </si>
  <si>
    <t>m. st. Warszawa</t>
  </si>
  <si>
    <t>podjęcia pracy</t>
  </si>
  <si>
    <t xml:space="preserve">Wyszczególnienie </t>
  </si>
  <si>
    <t>siedlecki</t>
  </si>
  <si>
    <t>bezrobotni      
z prawem          
do zasiłku</t>
  </si>
  <si>
    <t>niepełnosprawni</t>
  </si>
  <si>
    <t>powyżej 
50 roku życia</t>
  </si>
  <si>
    <t>zamieszkali
na wsi</t>
  </si>
  <si>
    <t>poprzednio
pracujący</t>
  </si>
  <si>
    <t>osoby 
w okresie do 12 miesięcy od dnia ukończenia nauki</t>
  </si>
  <si>
    <t>rozpoczecia stażu</t>
  </si>
  <si>
    <t>długotrwale bezrobotni</t>
  </si>
  <si>
    <t>sezonowej</t>
  </si>
  <si>
    <t>% udział osób 
w okresie 
do 12 m-cy 
od dnia ukończenia nauki          
w liczbie bezrobotnych ogłółem</t>
  </si>
  <si>
    <t>niepotwierdzenie gotowości 
do pracy</t>
  </si>
  <si>
    <t>rozpoczecia szkolenia</t>
  </si>
  <si>
    <t>prace społecznie użyteczne</t>
  </si>
  <si>
    <t>osoby 
w okresie 
do 12 miesięcy od dnia ukończenia nauki</t>
  </si>
  <si>
    <t xml:space="preserve">dobrowolna rezygnacja 
ze statusu bezrobotnego </t>
  </si>
  <si>
    <t>nabycia praw emerytalnych 
lub rentowych</t>
  </si>
  <si>
    <t>zatrudnienie lub inna praca zarobkowa</t>
  </si>
  <si>
    <t>miejsca aktywizacji zawodowej</t>
  </si>
  <si>
    <t>staże</t>
  </si>
  <si>
    <t>przygotowanie zawodowe dorosłych</t>
  </si>
  <si>
    <t>dla osób 
w okresie 
12 miesięcy od dnia ukończenia nauki</t>
  </si>
  <si>
    <t>dla niepełno
-sprawnych</t>
  </si>
  <si>
    <t>subsydiowanej</t>
  </si>
  <si>
    <t>z sektora publicznego</t>
  </si>
  <si>
    <t>zakłady</t>
  </si>
  <si>
    <t>osoby</t>
  </si>
  <si>
    <t>Zgłoszenia zwolnień grupowych</t>
  </si>
  <si>
    <t>Zwolnienia grupowe</t>
  </si>
  <si>
    <t>Zwolnienia monitorowane</t>
  </si>
  <si>
    <t>% udział 
bezrobotnych 
kobiet 
w liczbie 
bezrobotnych 
ogółem</t>
  </si>
  <si>
    <t>do 30 
roku życia</t>
  </si>
  <si>
    <t>korzystajace ze świadczeń 
z pomocy społecznej</t>
  </si>
  <si>
    <t>posiadajace co najmniej jedno dziecko do 6 roku życia</t>
  </si>
  <si>
    <t>posiadające co najmniej jedno dziecko  niepełnosprawne do 18 roku życia</t>
  </si>
  <si>
    <t>do 30 roku życia</t>
  </si>
  <si>
    <t>w tym do 25 roku życia</t>
  </si>
  <si>
    <t>Podregion miasto Warszawa</t>
  </si>
  <si>
    <t xml:space="preserve">Podregion ciechanowski </t>
  </si>
  <si>
    <t>Podregion ostrołęcki</t>
  </si>
  <si>
    <t>Podregion radomski</t>
  </si>
  <si>
    <t>Podregion płocki</t>
  </si>
  <si>
    <t>Podregion siedlecki</t>
  </si>
  <si>
    <t>Podregion żyrardowski</t>
  </si>
  <si>
    <t xml:space="preserve">Podregion warszawski wschodni </t>
  </si>
  <si>
    <t xml:space="preserve">Podregion warszawski zachodni </t>
  </si>
  <si>
    <t xml:space="preserve">Region mazowiecki regionalny  </t>
  </si>
  <si>
    <t xml:space="preserve">Region warszawski stołeczny  </t>
  </si>
  <si>
    <t>% udział 
bezrobotnych 
zamieszka-łych 
na wsi 
w liczbie 
bezrobotnych 
ogłółem</t>
  </si>
  <si>
    <t>X</t>
  </si>
  <si>
    <t>z sektora prywatnego</t>
  </si>
  <si>
    <t>SPIS TABEL</t>
  </si>
  <si>
    <t xml:space="preserve">Tab.1 </t>
  </si>
  <si>
    <t xml:space="preserve">Tab.2 </t>
  </si>
  <si>
    <t>Tab.3</t>
  </si>
  <si>
    <t>Bezrobotni zamieszkali na wsi</t>
  </si>
  <si>
    <t>Tab.4</t>
  </si>
  <si>
    <t>Wybrane kategorie bezrobotnych i ich udział w liczbie bezrobotnych</t>
  </si>
  <si>
    <t>Tab.5</t>
  </si>
  <si>
    <t>Bezrobotni w szczególnej sytuacji na rynku pracy</t>
  </si>
  <si>
    <t>Tab.6</t>
  </si>
  <si>
    <t>Tab.7</t>
  </si>
  <si>
    <t>Tab.8</t>
  </si>
  <si>
    <t>Wolne miejsca pracy i miejsca aktywizacji zawodowej</t>
  </si>
  <si>
    <t>Tab.9</t>
  </si>
  <si>
    <t>Tab.10</t>
  </si>
  <si>
    <t>Zgłoszenia zwolnień i zwolnienia grupowe, zwolnienia monitorowane</t>
  </si>
  <si>
    <t>poprzednio pracujące</t>
  </si>
  <si>
    <t>% udział bezrobotnych     
z prawem do zasiłku                
w liczbie bezrobotnych ogłółem</t>
  </si>
  <si>
    <t>% udział bezrobotnych     
poprzednio pracujących               
w liczbie bezrobotnych ogłółem</t>
  </si>
  <si>
    <t>% udział bezrobotnych bez doświadczenia zawodowego 
w liczbie bezrobotnych ogłółem</t>
  </si>
  <si>
    <t>% udział bezrobotnych bez kwalifikacji zawodowych 
w liczbie bezrobotnych ogłółem</t>
  </si>
  <si>
    <t>% udział bezrobotnych zwolnionych        
z przyczyn zakładu pracy 
w liczbie bezrobotnych ogłółem</t>
  </si>
  <si>
    <t>podjęcia działalności gospodarczej</t>
  </si>
  <si>
    <t>Tab.11</t>
  </si>
  <si>
    <t>rozpoczecia pracy społecznie użytecznej</t>
  </si>
  <si>
    <t>odmowy bez uzasadnionej przyczyny przyjęcia propozycji
odpowiedniej pracy lub innej formy pomocy w tym w ramach PAI</t>
  </si>
  <si>
    <t>osiągnięcia wieku emerytalnego</t>
  </si>
  <si>
    <t>innych</t>
  </si>
  <si>
    <t>nabycia praw do świadczenia przedemerytalnego</t>
  </si>
  <si>
    <t>dotychczas niepracujące</t>
  </si>
  <si>
    <t>% udział bezrobotnych     
dotychczas niepracujących              
w liczbie bezrobotnych ogłółem</t>
  </si>
  <si>
    <t>pracy sezonowej</t>
  </si>
  <si>
    <t>% udział bezrobotnych którzy podjęli pracę w liczbie bezrobotnych ogółem</t>
  </si>
  <si>
    <t>Bezrobotni którzy podjeli pracę</t>
  </si>
  <si>
    <t>Tab.12</t>
  </si>
  <si>
    <t>zarejestrowani w miesiącu</t>
  </si>
  <si>
    <t>którzy podjeli prace</t>
  </si>
  <si>
    <t>zwolnieni      
z przyczyn zakładu pracy</t>
  </si>
  <si>
    <t>bez kwalifikacji zawodowych</t>
  </si>
  <si>
    <t>bez doświadczenia zawodowego</t>
  </si>
  <si>
    <t>bezrobotni, którzy podjęli pracę</t>
  </si>
  <si>
    <t>Tab.13</t>
  </si>
  <si>
    <t>Bezrobotni cudzoziemcy</t>
  </si>
  <si>
    <t xml:space="preserve"> bezrobotni cudzoziemcy </t>
  </si>
  <si>
    <t>z prawem          
do zasiłku</t>
  </si>
  <si>
    <t>udział bezrobotnych cudzoziemców w liczbie bezrobotnych ogółem (%)</t>
  </si>
  <si>
    <t>do 25 
roku życia</t>
  </si>
  <si>
    <t>zamieszkali
 na wsi</t>
  </si>
  <si>
    <t>osoby do 30 roku życia</t>
  </si>
  <si>
    <t>osoby powyżej 50 roku życia</t>
  </si>
  <si>
    <t>osoby do 25 roku życia</t>
  </si>
  <si>
    <t>poprzednio pracujący</t>
  </si>
  <si>
    <t>dotychczas niepracujący</t>
  </si>
  <si>
    <t>kobiety, które nie podjęły zatrudnienia po urodzeniu dziecka</t>
  </si>
  <si>
    <t>% udział kobiet, które nie podjęły zatrudnienia po urodzeniu dziecka
w liczbie bezrobotnych ogłółem</t>
  </si>
  <si>
    <t>Objaśnienia znaków umownych</t>
  </si>
  <si>
    <t xml:space="preserve">Kreska (—) </t>
  </si>
  <si>
    <t>— zjawisko nie wystąpiło.</t>
  </si>
  <si>
    <t xml:space="preserve">Zero: (0) </t>
  </si>
  <si>
    <t>— zjawisko istniało w wielkości mniejszej od 0,5;</t>
  </si>
  <si>
    <t>— zjawisko istniało w wielkości mniejszej od 0,05.</t>
  </si>
  <si>
    <t xml:space="preserve">Kropka (.) </t>
  </si>
  <si>
    <t>— zupełny brak informacji albo brak informacji wiarygodnych.</t>
  </si>
  <si>
    <t xml:space="preserve">Znak x </t>
  </si>
  <si>
    <t>— wypełnienie pozycji jest niemożliwe lub niecelowe.</t>
  </si>
  <si>
    <t xml:space="preserve">Znak Δ </t>
  </si>
  <si>
    <t>— oznacza, że nazwy zostały skrócone w stosunku do obowiązującej klasyfikacj i ich pełne nazwy podano w uwagach ogólnych do ....</t>
  </si>
  <si>
    <t xml:space="preserve">Znak # </t>
  </si>
  <si>
    <t>— oznacza, że dane nie mogą być opublikowane ze względu na konieczność zachowania tajemnicy statystycznej w rozumieniu ustawy o statystyce publicznej.</t>
  </si>
  <si>
    <t xml:space="preserve">„W tym” </t>
  </si>
  <si>
    <t>— oznacza, że nie podaje się wszystkich składników sumy.</t>
  </si>
  <si>
    <t>Napływ bezrobotnych</t>
  </si>
  <si>
    <t>Odpływ bezrobotnych</t>
  </si>
  <si>
    <t>Przyczyny odplywu bezrobotnych</t>
  </si>
  <si>
    <t>ogółem wolne miejsca pracy 
i miejsca aktywizacji zawodowej</t>
  </si>
  <si>
    <t>bezrobotni ogółem w szczgólnej sytuacji</t>
  </si>
  <si>
    <t>bezrobotni zarejestrowani w miesiącu sprawozdawczym</t>
  </si>
  <si>
    <t>niepełno-sprawni</t>
  </si>
  <si>
    <t>Osoby wyłączone z ewidencji bezrobotnych</t>
  </si>
  <si>
    <t>zwolnieni              
z przyczyn zakładu pracy</t>
  </si>
  <si>
    <t>Liczba bezrobotnych kobiet (w tys.) w przekroju powiatów i podregionów województwa mazowieckiego</t>
  </si>
  <si>
    <t>Liczba osób bezrobotnych (w tys.) w przekroju powiatów i podregionów województwa mazowieckiego</t>
  </si>
  <si>
    <t>18-24
lata</t>
  </si>
  <si>
    <t>% udział                                       w ogólnej liczbie bezrobo- tnych</t>
  </si>
  <si>
    <t>25-34 lata</t>
  </si>
  <si>
    <t>35-44 lata</t>
  </si>
  <si>
    <t>45-54 lata</t>
  </si>
  <si>
    <t>55-59 lat</t>
  </si>
  <si>
    <t>Województwo mazowieckie</t>
  </si>
  <si>
    <t>Region warszawski stołeczny</t>
  </si>
  <si>
    <t>Podregion warszawski wschodni</t>
  </si>
  <si>
    <t>Podregion warszawski zachodni</t>
  </si>
  <si>
    <t>Region mazowiecki regionalny</t>
  </si>
  <si>
    <t>Podregion ciechanowski</t>
  </si>
  <si>
    <t>wyższe</t>
  </si>
  <si>
    <t>policelane 
i średnie zawodowe</t>
  </si>
  <si>
    <t>średnie ogolnokształcące</t>
  </si>
  <si>
    <t>zasadnicze zawodowe</t>
  </si>
  <si>
    <t>gimnazjalne 
i poniżej</t>
  </si>
  <si>
    <t>do 1 roku</t>
  </si>
  <si>
    <t>1-5 lat</t>
  </si>
  <si>
    <t>5-10 lat</t>
  </si>
  <si>
    <t>10-20 lat</t>
  </si>
  <si>
    <t>20-30 lat</t>
  </si>
  <si>
    <t>30 lat i więcej</t>
  </si>
  <si>
    <t>do 1 miesiaca</t>
  </si>
  <si>
    <t>1-3 
miesiace</t>
  </si>
  <si>
    <t>3-6
miesiace</t>
  </si>
  <si>
    <t>6-12 
miesiace</t>
  </si>
  <si>
    <t>12-24
miesiace</t>
  </si>
  <si>
    <t>powyzej 24 miesięcy</t>
  </si>
  <si>
    <t>Tab.14</t>
  </si>
  <si>
    <t>Tab.15</t>
  </si>
  <si>
    <t>Tab.16</t>
  </si>
  <si>
    <t>Bezrobotni według czasu pozostawania bez pracy</t>
  </si>
  <si>
    <t xml:space="preserve">Bezrobotni według stażu pracy </t>
  </si>
  <si>
    <t>Bezrobotni według wykształcenia</t>
  </si>
  <si>
    <t>Bezrobotni według wieku</t>
  </si>
  <si>
    <t>po raz pierwszy</t>
  </si>
  <si>
    <t xml:space="preserve">po raz kolejny </t>
  </si>
  <si>
    <t>w tym:</t>
  </si>
  <si>
    <t>podjęcia pracy 
niesubsydiowanej</t>
  </si>
  <si>
    <t>zamieszkali na wsi</t>
  </si>
  <si>
    <t>w ramach testu rynku pracy</t>
  </si>
  <si>
    <t>z tego:</t>
  </si>
  <si>
    <t>60 lat i więcej</t>
  </si>
  <si>
    <t>bez stażu</t>
  </si>
  <si>
    <t>Poszukujący pracy</t>
  </si>
  <si>
    <t xml:space="preserve"> </t>
  </si>
  <si>
    <t>wrzesień
  2023 r.</t>
  </si>
  <si>
    <t>październik
  2023 r.</t>
  </si>
  <si>
    <t>październik
  2022 r.</t>
  </si>
  <si>
    <t xml:space="preserve">stopa bezrobocia październik 2023 r.
</t>
  </si>
  <si>
    <t xml:space="preserve">spadek (-) wzrost w stosunku do października 2022 r.           </t>
  </si>
  <si>
    <t xml:space="preserve">spadek (-) wzrost w stosunku do  października 2022 r. (w %)              </t>
  </si>
  <si>
    <t>spadek (-) wzrost w stosunku do września 2023 r.</t>
  </si>
  <si>
    <t>spadek (-) wzrost w stosunku do września 2023 r. (w %)</t>
  </si>
  <si>
    <t>Liczba osób bezrobotnych (w tys.) w przekroju powiatów i podregionów województwa mazowieckiego we wrześniu i październiku 2023 r. oraz październiku 2022 r.</t>
  </si>
  <si>
    <t>Liczba bezrobotnych kobiet (w tys.) w przekroju powiatów i podregionów województwa mazowieckiego we wrześniu i październiku 2023 r. oraz październiku 2022 r.</t>
  </si>
  <si>
    <t>Bezrobotni zamieszkali na wsi we wrześniu i październiku 2023 r. oraz październiku 2022 r.</t>
  </si>
  <si>
    <t xml:space="preserve">spadek (-) wzrost w stosunku do października 2022 r. (w %)              </t>
  </si>
  <si>
    <t>Wybrane kategorie bezrobotnych i ich udział w liczbie bezrobotnych ogółem w październiku 2023 r.</t>
  </si>
  <si>
    <t>Bezrobotni w szczególnej sytuacji na rynku pracy w październiku 2023 r.</t>
  </si>
  <si>
    <t>Bezrobotni według wieku w województwie mazowieckim w październiku 2023 r.</t>
  </si>
  <si>
    <t>Bezrobotni według wykształcenia w województwie mazowieckim w październiku 2023 r.</t>
  </si>
  <si>
    <t>Bezrobotni według stażu pracy w województwie mazowieckim w październiku 2023 r.</t>
  </si>
  <si>
    <t>Bezrobotni według czasu pozostawania bez pracy w województwie mazowieckim w październiku 2023 r.</t>
  </si>
  <si>
    <t>Bezrobotni cudzoziemcy w październiku 2023 r.</t>
  </si>
  <si>
    <t>Bezrobotni zarejestrowani w październiku 2023 r.</t>
  </si>
  <si>
    <t>Osoby wyłączone z ewidencji bezrobotnych w październiku 2023 r.</t>
  </si>
  <si>
    <t>Przyczyny wyłączeń z ewidencji bezrobotnych w październiku 2023 r.</t>
  </si>
  <si>
    <t>Bezrobotni, którzy podjeli pracę w październiku 2023 r.</t>
  </si>
  <si>
    <t>Wolne miejsca pracy i miejsca aktywizacji zawodowej w październiku 2023 r.</t>
  </si>
  <si>
    <t>Zgłoszenia zwolnień i zwolnienia grupowe, zwolnienia monitorowane w październiku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</si>
</sst>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mmmm\ yy"/>
  </numFmts>
  <fonts count="16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16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2"/>
      <name val="Arial CE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08">
    <xf numFmtId="0" fontId="0" fillId="0" borderId="0" xfId="0"/>
    <xf numFmtId="0" fontId="3" fillId="2" borderId="1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 applyProtection="1">
      <alignment horizontal="right" vertical="center"/>
    </xf>
    <xf numFmtId="3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3" fontId="3" fillId="2" borderId="1" xfId="0" applyNumberFormat="1" applyFont="1" applyFill="1" applyBorder="1" applyAlignment="1" applyProtection="1">
      <alignment vertical="center" wrapText="1"/>
    </xf>
    <xf numFmtId="3" fontId="5" fillId="2" borderId="0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 applyProtection="1">
      <alignment vertical="center" wrapText="1"/>
      <protection locked="0"/>
    </xf>
    <xf numFmtId="3" fontId="3" fillId="2" borderId="4" xfId="0" applyNumberFormat="1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Border="1" applyAlignment="1" applyProtection="1">
      <alignment vertical="center" wrapText="1"/>
    </xf>
    <xf numFmtId="3" fontId="5" fillId="2" borderId="3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vertical="center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vertical="center"/>
    </xf>
    <xf numFmtId="3" fontId="4" fillId="2" borderId="1" xfId="0" applyNumberFormat="1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>
      <alignment vertical="center"/>
    </xf>
    <xf numFmtId="3" fontId="4" fillId="2" borderId="0" xfId="0" applyNumberFormat="1" applyFont="1" applyFill="1" applyBorder="1" applyProtection="1"/>
    <xf numFmtId="3" fontId="3" fillId="2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vertical="center"/>
    </xf>
    <xf numFmtId="0" fontId="6" fillId="2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right" vertical="center" wrapText="1"/>
    </xf>
    <xf numFmtId="3" fontId="6" fillId="2" borderId="0" xfId="0" applyNumberFormat="1" applyFont="1" applyFill="1" applyBorder="1" applyProtection="1"/>
    <xf numFmtId="0" fontId="6" fillId="2" borderId="1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 applyProtection="1">
      <alignment wrapText="1"/>
    </xf>
    <xf numFmtId="165" fontId="3" fillId="2" borderId="1" xfId="1" applyNumberFormat="1" applyFont="1" applyFill="1" applyBorder="1" applyAlignment="1" applyProtection="1">
      <alignment vertical="center"/>
      <protection locked="0"/>
    </xf>
    <xf numFmtId="165" fontId="4" fillId="2" borderId="1" xfId="1" applyNumberFormat="1" applyFont="1" applyFill="1" applyBorder="1" applyAlignment="1" applyProtection="1">
      <alignment vertical="center"/>
      <protection locked="0"/>
    </xf>
    <xf numFmtId="3" fontId="5" fillId="2" borderId="1" xfId="0" applyNumberFormat="1" applyFont="1" applyFill="1" applyBorder="1" applyAlignment="1" applyProtection="1">
      <alignment vertical="center"/>
    </xf>
    <xf numFmtId="3" fontId="5" fillId="2" borderId="1" xfId="0" applyNumberFormat="1" applyFont="1" applyFill="1" applyBorder="1" applyAlignment="1" applyProtection="1">
      <alignment vertical="center" wrapText="1"/>
    </xf>
    <xf numFmtId="3" fontId="6" fillId="2" borderId="1" xfId="0" applyNumberFormat="1" applyFont="1" applyFill="1" applyBorder="1" applyAlignment="1" applyProtection="1">
      <alignment vertical="center" wrapText="1"/>
    </xf>
    <xf numFmtId="3" fontId="4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horizontal="right" vertical="center"/>
    </xf>
    <xf numFmtId="0" fontId="10" fillId="0" borderId="0" xfId="0" applyFont="1"/>
    <xf numFmtId="0" fontId="4" fillId="0" borderId="0" xfId="0" applyFont="1"/>
    <xf numFmtId="0" fontId="11" fillId="0" borderId="0" xfId="2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3" fontId="5" fillId="2" borderId="7" xfId="0" applyNumberFormat="1" applyFont="1" applyFill="1" applyBorder="1" applyAlignment="1" applyProtection="1">
      <alignment vertical="center"/>
      <protection locked="0"/>
    </xf>
    <xf numFmtId="3" fontId="5" fillId="2" borderId="9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/>
    <xf numFmtId="0" fontId="12" fillId="0" borderId="0" xfId="0" applyFont="1"/>
    <xf numFmtId="164" fontId="5" fillId="2" borderId="1" xfId="0" applyNumberFormat="1" applyFont="1" applyFill="1" applyBorder="1" applyAlignment="1" applyProtection="1">
      <alignment horizontal="right" vertical="center"/>
    </xf>
    <xf numFmtId="164" fontId="6" fillId="2" borderId="1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/>
    <xf numFmtId="0" fontId="6" fillId="2" borderId="0" xfId="0" applyFont="1" applyFill="1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/>
    <xf numFmtId="164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13" fillId="0" borderId="0" xfId="0" applyNumberFormat="1" applyFont="1" applyAlignment="1">
      <alignment horizontal="left" vertical="center"/>
    </xf>
    <xf numFmtId="0" fontId="3" fillId="2" borderId="0" xfId="0" applyFont="1" applyFill="1" applyBorder="1" applyAlignment="1" applyProtection="1">
      <alignment vertical="center"/>
      <protection locked="0"/>
    </xf>
    <xf numFmtId="3" fontId="3" fillId="2" borderId="0" xfId="0" applyNumberFormat="1" applyFont="1" applyFill="1" applyBorder="1" applyAlignment="1" applyProtection="1">
      <alignment vertical="center"/>
    </xf>
    <xf numFmtId="3" fontId="3" fillId="2" borderId="3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>
      <alignment vertical="center"/>
    </xf>
    <xf numFmtId="49" fontId="5" fillId="2" borderId="6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 applyProtection="1">
      <alignment vertical="center"/>
    </xf>
    <xf numFmtId="3" fontId="5" fillId="2" borderId="11" xfId="0" applyNumberFormat="1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5" fillId="2" borderId="3" xfId="0" applyFont="1" applyFill="1" applyBorder="1"/>
    <xf numFmtId="0" fontId="6" fillId="2" borderId="9" xfId="0" applyFont="1" applyFill="1" applyBorder="1"/>
    <xf numFmtId="49" fontId="5" fillId="2" borderId="0" xfId="0" applyNumberFormat="1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vertic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Alignment="1">
      <alignment horizontal="left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Border="1"/>
    <xf numFmtId="0" fontId="4" fillId="0" borderId="1" xfId="0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3" fontId="4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protection locked="0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166" fontId="3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4" fontId="3" fillId="0" borderId="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166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0" fontId="6" fillId="2" borderId="12" xfId="0" applyFont="1" applyFill="1" applyBorder="1" applyProtection="1"/>
    <xf numFmtId="0" fontId="5" fillId="2" borderId="4" xfId="0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/>
    </xf>
    <xf numFmtId="3" fontId="5" fillId="2" borderId="12" xfId="0" applyNumberFormat="1" applyFont="1" applyFill="1" applyBorder="1" applyAlignment="1" applyProtection="1">
      <alignment vertical="center"/>
      <protection locked="0"/>
    </xf>
    <xf numFmtId="0" fontId="5" fillId="2" borderId="7" xfId="0" applyFont="1" applyFill="1" applyBorder="1" applyProtection="1"/>
    <xf numFmtId="3" fontId="5" fillId="2" borderId="6" xfId="0" applyNumberFormat="1" applyFont="1" applyFill="1" applyBorder="1" applyAlignment="1" applyProtection="1">
      <alignment vertical="center" wrapText="1"/>
    </xf>
    <xf numFmtId="3" fontId="5" fillId="2" borderId="8" xfId="0" applyNumberFormat="1" applyFont="1" applyFill="1" applyBorder="1" applyAlignment="1" applyProtection="1">
      <alignment vertical="center" wrapText="1"/>
    </xf>
    <xf numFmtId="49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 wrapText="1"/>
    </xf>
    <xf numFmtId="3" fontId="5" fillId="2" borderId="12" xfId="0" applyNumberFormat="1" applyFont="1" applyFill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3" fontId="5" fillId="2" borderId="12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49" fontId="5" fillId="2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5" fillId="2" borderId="0" xfId="0" applyNumberFormat="1" applyFont="1" applyFill="1" applyBorder="1" applyProtection="1"/>
    <xf numFmtId="3" fontId="4" fillId="2" borderId="0" xfId="0" applyNumberFormat="1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 wrapText="1"/>
    </xf>
    <xf numFmtId="164" fontId="4" fillId="2" borderId="0" xfId="0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Border="1" applyAlignment="1" applyProtection="1">
      <alignment vertical="center"/>
    </xf>
    <xf numFmtId="164" fontId="4" fillId="0" borderId="5" xfId="0" applyNumberFormat="1" applyFont="1" applyFill="1" applyBorder="1" applyAlignment="1">
      <alignment horizontal="right" vertical="center"/>
    </xf>
    <xf numFmtId="1" fontId="4" fillId="2" borderId="0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/>
    <xf numFmtId="164" fontId="5" fillId="2" borderId="0" xfId="0" applyNumberFormat="1" applyFont="1" applyFill="1" applyBorder="1"/>
    <xf numFmtId="3" fontId="5" fillId="2" borderId="0" xfId="0" applyNumberFormat="1" applyFont="1" applyFill="1" applyBorder="1" applyAlignment="1">
      <alignment wrapText="1"/>
    </xf>
    <xf numFmtId="0" fontId="5" fillId="2" borderId="0" xfId="0" applyNumberFormat="1" applyFont="1" applyFill="1" applyBorder="1" applyAlignment="1">
      <alignment vertical="center"/>
    </xf>
    <xf numFmtId="3" fontId="15" fillId="0" borderId="0" xfId="0" applyNumberFormat="1" applyFont="1"/>
    <xf numFmtId="164" fontId="5" fillId="2" borderId="0" xfId="0" applyNumberFormat="1" applyFont="1" applyFill="1" applyBorder="1" applyAlignment="1">
      <alignment wrapText="1"/>
    </xf>
  </cellXfs>
  <cellStyles count="3">
    <cellStyle name="Hiperłącze" xfId="2" builtinId="8"/>
    <cellStyle name="Normalny" xfId="0" builtinId="0"/>
    <cellStyle name="Procentowy" xfId="1" builtinId="5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ydzia&#322;%20Mazowieckiego%20Obserwatorium%20Rynku%20Pracy/PBSSP/dane_miesieczne/MRiPS-01/Dane_Web/stop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ydzia&#322;%20Mazowieckiego%20Obserwatorium%20Rynku%20Pracy/PBSSP/dane_miesieczne/MRiPS-01/Dane_Web/miesi&#261;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IX_2023_za&#322;_inf_mi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ydzia&#322;%20Mazowieckiego%20Obserwatorium%20Rynku%20Pracy/PBSSP/dane_miesieczne/MRiPS-01/Dane_Web/2022/X_2022_za&#322;_inf_m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.1"/>
      <sheetName val="Tabl.1a"/>
    </sheetNames>
    <sheetDataSet>
      <sheetData sheetId="0">
        <row r="97">
          <cell r="G97">
            <v>4.0999999999999996</v>
          </cell>
        </row>
        <row r="98">
          <cell r="G98">
            <v>2.1</v>
          </cell>
        </row>
        <row r="99">
          <cell r="G99">
            <v>1.4</v>
          </cell>
        </row>
        <row r="100">
          <cell r="G100">
            <v>5.0999999999999996</v>
          </cell>
        </row>
        <row r="101">
          <cell r="G101">
            <v>2.8</v>
          </cell>
        </row>
        <row r="102">
          <cell r="G102">
            <v>8.5</v>
          </cell>
        </row>
        <row r="103">
          <cell r="G103">
            <v>12.5</v>
          </cell>
        </row>
        <row r="104">
          <cell r="G104">
            <v>9.3000000000000007</v>
          </cell>
        </row>
        <row r="105">
          <cell r="G105">
            <v>8.1</v>
          </cell>
        </row>
        <row r="106">
          <cell r="G106">
            <v>8.4</v>
          </cell>
        </row>
        <row r="107">
          <cell r="G107">
            <v>5.7</v>
          </cell>
        </row>
        <row r="108">
          <cell r="G108">
            <v>4.2</v>
          </cell>
        </row>
      </sheetData>
      <sheetData sheetId="1">
        <row r="155">
          <cell r="E155">
            <v>7.2</v>
          </cell>
        </row>
        <row r="156">
          <cell r="E156">
            <v>7.6</v>
          </cell>
        </row>
        <row r="157">
          <cell r="E157">
            <v>9.1999999999999993</v>
          </cell>
        </row>
        <row r="158">
          <cell r="E158">
            <v>11.2</v>
          </cell>
        </row>
        <row r="159">
          <cell r="E159">
            <v>2.7</v>
          </cell>
        </row>
        <row r="160">
          <cell r="E160">
            <v>2.6</v>
          </cell>
        </row>
        <row r="161">
          <cell r="E161">
            <v>9.6999999999999993</v>
          </cell>
        </row>
        <row r="162">
          <cell r="E162">
            <v>5.9</v>
          </cell>
        </row>
        <row r="163">
          <cell r="E163">
            <v>11.9</v>
          </cell>
        </row>
        <row r="164">
          <cell r="E164">
            <v>4.8</v>
          </cell>
        </row>
        <row r="165">
          <cell r="E165">
            <v>16</v>
          </cell>
        </row>
        <row r="166">
          <cell r="E166">
            <v>4.5999999999999996</v>
          </cell>
        </row>
        <row r="167">
          <cell r="E167">
            <v>6</v>
          </cell>
        </row>
        <row r="168">
          <cell r="E168">
            <v>5.5</v>
          </cell>
        </row>
        <row r="169">
          <cell r="E169">
            <v>9.1999999999999993</v>
          </cell>
        </row>
        <row r="170">
          <cell r="E170">
            <v>8.6999999999999993</v>
          </cell>
        </row>
        <row r="171">
          <cell r="E171">
            <v>3.4</v>
          </cell>
        </row>
        <row r="172">
          <cell r="E172">
            <v>3.4</v>
          </cell>
        </row>
        <row r="173">
          <cell r="E173">
            <v>9.6</v>
          </cell>
        </row>
        <row r="174">
          <cell r="E174">
            <v>9.8000000000000007</v>
          </cell>
        </row>
        <row r="175">
          <cell r="E175">
            <v>2.2999999999999998</v>
          </cell>
        </row>
        <row r="176">
          <cell r="E176">
            <v>9</v>
          </cell>
        </row>
        <row r="177">
          <cell r="E177">
            <v>18.600000000000001</v>
          </cell>
        </row>
        <row r="178">
          <cell r="E178">
            <v>13.5</v>
          </cell>
        </row>
        <row r="179">
          <cell r="E179">
            <v>16.399999999999999</v>
          </cell>
        </row>
        <row r="180">
          <cell r="E180">
            <v>4.8</v>
          </cell>
        </row>
        <row r="181">
          <cell r="E181">
            <v>10.7</v>
          </cell>
        </row>
        <row r="182">
          <cell r="E182">
            <v>2.5</v>
          </cell>
        </row>
        <row r="183">
          <cell r="E183">
            <v>4.9000000000000004</v>
          </cell>
        </row>
        <row r="184">
          <cell r="E184">
            <v>24.1</v>
          </cell>
        </row>
        <row r="185">
          <cell r="E185">
            <v>1.6</v>
          </cell>
        </row>
        <row r="186">
          <cell r="E186">
            <v>5.4</v>
          </cell>
        </row>
        <row r="187">
          <cell r="E187">
            <v>5.9</v>
          </cell>
        </row>
        <row r="188">
          <cell r="E188">
            <v>3.3</v>
          </cell>
        </row>
        <row r="189">
          <cell r="E189">
            <v>11</v>
          </cell>
        </row>
        <row r="190">
          <cell r="E190">
            <v>13.4</v>
          </cell>
        </row>
        <row r="191">
          <cell r="E191">
            <v>8.6</v>
          </cell>
        </row>
        <row r="192">
          <cell r="E192">
            <v>7.2</v>
          </cell>
        </row>
        <row r="193">
          <cell r="E193">
            <v>5.7</v>
          </cell>
        </row>
        <row r="194">
          <cell r="E194">
            <v>9.4</v>
          </cell>
        </row>
        <row r="195">
          <cell r="E195">
            <v>3.7</v>
          </cell>
        </row>
        <row r="196">
          <cell r="E196">
            <v>1.4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"/>
      <sheetName val="WOJEWÓDZTWO OGÓŁEM"/>
      <sheetName val="Region mazowiecki regionalny"/>
      <sheetName val="Region warszawski stołeczny"/>
      <sheetName val="R. ciechanowski"/>
      <sheetName val="02"/>
      <sheetName val="13"/>
      <sheetName val="20"/>
      <sheetName val="24"/>
      <sheetName val="37"/>
      <sheetName val="R. ostrołęcki"/>
      <sheetName val="11"/>
      <sheetName val="15"/>
      <sheetName val="16"/>
      <sheetName val="22"/>
      <sheetName val="35"/>
      <sheetName val="61"/>
      <sheetName val="R. radomski"/>
      <sheetName val="01"/>
      <sheetName val="07"/>
      <sheetName val="09"/>
      <sheetName val="23"/>
      <sheetName val="25"/>
      <sheetName val="30"/>
      <sheetName val="36"/>
      <sheetName val="63"/>
      <sheetName val="R. płocki"/>
      <sheetName val="04"/>
      <sheetName val="19"/>
      <sheetName val="27"/>
      <sheetName val="62"/>
      <sheetName val="R. siedlecki"/>
      <sheetName val="03"/>
      <sheetName val="10"/>
      <sheetName val="26"/>
      <sheetName val="29"/>
      <sheetName val="33"/>
      <sheetName val="64"/>
      <sheetName val="R. warszawski"/>
      <sheetName val="65"/>
      <sheetName val="warszawski zachodni"/>
      <sheetName val="05"/>
      <sheetName val="14"/>
      <sheetName val="18"/>
      <sheetName val="21"/>
      <sheetName val="32"/>
      <sheetName val="warszawski wschodni "/>
      <sheetName val="08"/>
      <sheetName val="12"/>
      <sheetName val="17"/>
      <sheetName val="34"/>
      <sheetName val="Podregion żyrardowski"/>
      <sheetName val="06"/>
      <sheetName val="28"/>
      <sheetName val="38"/>
      <sheetName val="Arkusz2"/>
    </sheetNames>
    <sheetDataSet>
      <sheetData sheetId="0"/>
      <sheetData sheetId="1"/>
      <sheetData sheetId="2"/>
      <sheetData sheetId="3"/>
      <sheetData sheetId="4"/>
      <sheetData sheetId="5">
        <row r="16">
          <cell r="I16">
            <v>302</v>
          </cell>
          <cell r="J16">
            <v>147</v>
          </cell>
          <cell r="K16">
            <v>187</v>
          </cell>
          <cell r="L16">
            <v>96</v>
          </cell>
          <cell r="M16">
            <v>2509</v>
          </cell>
          <cell r="N16">
            <v>1193</v>
          </cell>
          <cell r="O16">
            <v>438</v>
          </cell>
        </row>
        <row r="17">
          <cell r="I17">
            <v>247</v>
          </cell>
          <cell r="K17">
            <v>152</v>
          </cell>
          <cell r="M17">
            <v>2148</v>
          </cell>
        </row>
        <row r="18">
          <cell r="I18">
            <v>20</v>
          </cell>
          <cell r="K18">
            <v>9</v>
          </cell>
          <cell r="M18">
            <v>155</v>
          </cell>
        </row>
        <row r="19">
          <cell r="I19">
            <v>55</v>
          </cell>
          <cell r="K19">
            <v>35</v>
          </cell>
          <cell r="M19">
            <v>361</v>
          </cell>
        </row>
        <row r="21">
          <cell r="I21">
            <v>152</v>
          </cell>
          <cell r="K21">
            <v>78</v>
          </cell>
          <cell r="M21">
            <v>1202</v>
          </cell>
        </row>
        <row r="23">
          <cell r="I23">
            <v>29</v>
          </cell>
          <cell r="K23">
            <v>17</v>
          </cell>
          <cell r="M23">
            <v>80</v>
          </cell>
        </row>
        <row r="24">
          <cell r="I24">
            <v>4</v>
          </cell>
          <cell r="K24">
            <v>3</v>
          </cell>
          <cell r="M24">
            <v>20</v>
          </cell>
          <cell r="N24">
            <v>17</v>
          </cell>
          <cell r="O24">
            <v>3</v>
          </cell>
        </row>
        <row r="25">
          <cell r="K25">
            <v>63</v>
          </cell>
          <cell r="M25">
            <v>938</v>
          </cell>
        </row>
        <row r="26">
          <cell r="K26">
            <v>40</v>
          </cell>
          <cell r="M26">
            <v>508</v>
          </cell>
        </row>
        <row r="27">
          <cell r="N27">
            <v>294</v>
          </cell>
        </row>
        <row r="28">
          <cell r="M28">
            <v>2019</v>
          </cell>
        </row>
        <row r="29">
          <cell r="I29">
            <v>110</v>
          </cell>
          <cell r="M29">
            <v>635</v>
          </cell>
        </row>
        <row r="30">
          <cell r="I30">
            <v>73</v>
          </cell>
          <cell r="M30">
            <v>323</v>
          </cell>
        </row>
        <row r="31">
          <cell r="I31">
            <v>92</v>
          </cell>
          <cell r="M31">
            <v>1270</v>
          </cell>
        </row>
        <row r="32">
          <cell r="I32">
            <v>57</v>
          </cell>
          <cell r="M32">
            <v>649</v>
          </cell>
        </row>
        <row r="33">
          <cell r="I33">
            <v>0</v>
          </cell>
          <cell r="M33">
            <v>0</v>
          </cell>
        </row>
        <row r="34">
          <cell r="I34">
            <v>24</v>
          </cell>
          <cell r="M34">
            <v>335</v>
          </cell>
        </row>
        <row r="35">
          <cell r="I35">
            <v>1</v>
          </cell>
          <cell r="M35">
            <v>6</v>
          </cell>
        </row>
        <row r="36">
          <cell r="I36">
            <v>16</v>
          </cell>
          <cell r="M36">
            <v>107</v>
          </cell>
        </row>
        <row r="44">
          <cell r="M44">
            <v>81</v>
          </cell>
        </row>
        <row r="45">
          <cell r="I45">
            <v>50</v>
          </cell>
        </row>
        <row r="46">
          <cell r="I46">
            <v>252</v>
          </cell>
        </row>
        <row r="53">
          <cell r="I53">
            <v>340</v>
          </cell>
          <cell r="J53">
            <v>176</v>
          </cell>
          <cell r="K53">
            <v>142</v>
          </cell>
          <cell r="M53">
            <v>67</v>
          </cell>
          <cell r="O53">
            <v>127</v>
          </cell>
          <cell r="Q53">
            <v>81</v>
          </cell>
          <cell r="S53">
            <v>71</v>
          </cell>
          <cell r="U53">
            <v>95</v>
          </cell>
        </row>
        <row r="54">
          <cell r="I54">
            <v>187</v>
          </cell>
        </row>
        <row r="55">
          <cell r="I55">
            <v>165</v>
          </cell>
        </row>
        <row r="56">
          <cell r="I56">
            <v>4</v>
          </cell>
        </row>
        <row r="57">
          <cell r="I57">
            <v>0</v>
          </cell>
        </row>
        <row r="71">
          <cell r="I71">
            <v>16</v>
          </cell>
        </row>
        <row r="73">
          <cell r="I73">
            <v>2</v>
          </cell>
        </row>
        <row r="76">
          <cell r="I76">
            <v>2</v>
          </cell>
        </row>
        <row r="79">
          <cell r="I79">
            <v>51</v>
          </cell>
        </row>
        <row r="80">
          <cell r="I80">
            <v>23</v>
          </cell>
        </row>
        <row r="81">
          <cell r="I81">
            <v>14</v>
          </cell>
        </row>
        <row r="83">
          <cell r="I83">
            <v>6</v>
          </cell>
        </row>
        <row r="84">
          <cell r="I84">
            <v>3</v>
          </cell>
        </row>
        <row r="85">
          <cell r="I85">
            <v>8</v>
          </cell>
        </row>
        <row r="86">
          <cell r="I86">
            <v>13</v>
          </cell>
        </row>
        <row r="136">
          <cell r="K136">
            <v>65</v>
          </cell>
          <cell r="L136">
            <v>8</v>
          </cell>
          <cell r="M136">
            <v>5</v>
          </cell>
          <cell r="N136">
            <v>40</v>
          </cell>
        </row>
        <row r="137">
          <cell r="K137">
            <v>63</v>
          </cell>
        </row>
        <row r="138">
          <cell r="K138">
            <v>2</v>
          </cell>
        </row>
        <row r="139">
          <cell r="K139">
            <v>2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2</v>
          </cell>
        </row>
        <row r="144">
          <cell r="K144">
            <v>10</v>
          </cell>
        </row>
        <row r="151"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62">
          <cell r="T162">
            <v>20</v>
          </cell>
        </row>
        <row r="163">
          <cell r="F163">
            <v>269</v>
          </cell>
        </row>
        <row r="164">
          <cell r="F164">
            <v>385</v>
          </cell>
        </row>
        <row r="165">
          <cell r="F165">
            <v>336</v>
          </cell>
        </row>
        <row r="166">
          <cell r="F166">
            <v>508</v>
          </cell>
        </row>
        <row r="167">
          <cell r="F167">
            <v>478</v>
          </cell>
        </row>
        <row r="168">
          <cell r="F168">
            <v>533</v>
          </cell>
        </row>
        <row r="169">
          <cell r="F169">
            <v>323</v>
          </cell>
        </row>
        <row r="170">
          <cell r="F170">
            <v>639</v>
          </cell>
        </row>
        <row r="171">
          <cell r="F171">
            <v>643</v>
          </cell>
        </row>
        <row r="172">
          <cell r="F172">
            <v>466</v>
          </cell>
        </row>
        <row r="173">
          <cell r="F173">
            <v>250</v>
          </cell>
        </row>
        <row r="174">
          <cell r="F174">
            <v>188</v>
          </cell>
        </row>
        <row r="175">
          <cell r="F175">
            <v>313</v>
          </cell>
        </row>
        <row r="176">
          <cell r="F176">
            <v>509</v>
          </cell>
        </row>
        <row r="177">
          <cell r="F177">
            <v>368</v>
          </cell>
        </row>
        <row r="178">
          <cell r="F178">
            <v>686</v>
          </cell>
        </row>
        <row r="179">
          <cell r="F179">
            <v>633</v>
          </cell>
        </row>
        <row r="180">
          <cell r="F180">
            <v>353</v>
          </cell>
        </row>
        <row r="181">
          <cell r="F181">
            <v>761</v>
          </cell>
        </row>
        <row r="182">
          <cell r="F182">
            <v>440</v>
          </cell>
        </row>
        <row r="183">
          <cell r="F183">
            <v>370</v>
          </cell>
        </row>
        <row r="184">
          <cell r="F184">
            <v>176</v>
          </cell>
        </row>
        <row r="185">
          <cell r="F185">
            <v>48</v>
          </cell>
        </row>
        <row r="186">
          <cell r="F186">
            <v>361</v>
          </cell>
        </row>
      </sheetData>
      <sheetData sheetId="6">
        <row r="16">
          <cell r="I16">
            <v>236</v>
          </cell>
          <cell r="J16">
            <v>126</v>
          </cell>
          <cell r="K16">
            <v>140</v>
          </cell>
          <cell r="L16">
            <v>68</v>
          </cell>
          <cell r="M16">
            <v>1637</v>
          </cell>
          <cell r="N16">
            <v>906</v>
          </cell>
          <cell r="O16">
            <v>220</v>
          </cell>
        </row>
        <row r="17">
          <cell r="I17">
            <v>184</v>
          </cell>
          <cell r="K17">
            <v>113</v>
          </cell>
          <cell r="M17">
            <v>1360</v>
          </cell>
        </row>
        <row r="18">
          <cell r="I18">
            <v>5</v>
          </cell>
          <cell r="K18">
            <v>3</v>
          </cell>
          <cell r="M18">
            <v>25</v>
          </cell>
        </row>
        <row r="19">
          <cell r="I19">
            <v>52</v>
          </cell>
          <cell r="K19">
            <v>27</v>
          </cell>
          <cell r="M19">
            <v>277</v>
          </cell>
        </row>
        <row r="21">
          <cell r="I21">
            <v>130</v>
          </cell>
          <cell r="K21">
            <v>66</v>
          </cell>
          <cell r="M21">
            <v>852</v>
          </cell>
        </row>
        <row r="23">
          <cell r="I23">
            <v>30</v>
          </cell>
          <cell r="K23">
            <v>29</v>
          </cell>
          <cell r="M23">
            <v>91</v>
          </cell>
        </row>
        <row r="24">
          <cell r="I24">
            <v>3</v>
          </cell>
          <cell r="K24">
            <v>2</v>
          </cell>
          <cell r="M24">
            <v>15</v>
          </cell>
          <cell r="N24">
            <v>14</v>
          </cell>
          <cell r="O24">
            <v>4</v>
          </cell>
        </row>
        <row r="25">
          <cell r="K25">
            <v>26</v>
          </cell>
          <cell r="M25">
            <v>409</v>
          </cell>
        </row>
        <row r="26">
          <cell r="K26">
            <v>45</v>
          </cell>
          <cell r="M26">
            <v>386</v>
          </cell>
        </row>
        <row r="27">
          <cell r="N27">
            <v>215</v>
          </cell>
        </row>
        <row r="28">
          <cell r="M28">
            <v>1309</v>
          </cell>
        </row>
        <row r="29">
          <cell r="I29">
            <v>108</v>
          </cell>
          <cell r="M29">
            <v>477</v>
          </cell>
        </row>
        <row r="30">
          <cell r="I30">
            <v>63</v>
          </cell>
          <cell r="M30">
            <v>264</v>
          </cell>
        </row>
        <row r="31">
          <cell r="I31">
            <v>60</v>
          </cell>
          <cell r="M31">
            <v>736</v>
          </cell>
        </row>
        <row r="32">
          <cell r="I32">
            <v>33</v>
          </cell>
          <cell r="M32">
            <v>414</v>
          </cell>
        </row>
        <row r="33">
          <cell r="I33">
            <v>0</v>
          </cell>
          <cell r="M33">
            <v>0</v>
          </cell>
        </row>
        <row r="34">
          <cell r="I34">
            <v>15</v>
          </cell>
          <cell r="M34">
            <v>238</v>
          </cell>
        </row>
        <row r="35">
          <cell r="I35">
            <v>0</v>
          </cell>
          <cell r="M35">
            <v>0</v>
          </cell>
        </row>
        <row r="36">
          <cell r="I36">
            <v>14</v>
          </cell>
          <cell r="M36">
            <v>130</v>
          </cell>
        </row>
        <row r="44">
          <cell r="M44">
            <v>69</v>
          </cell>
        </row>
        <row r="45">
          <cell r="I45">
            <v>61</v>
          </cell>
        </row>
        <row r="46">
          <cell r="I46">
            <v>175</v>
          </cell>
        </row>
        <row r="53">
          <cell r="I53">
            <v>250</v>
          </cell>
          <cell r="J53">
            <v>123</v>
          </cell>
          <cell r="K53">
            <v>120</v>
          </cell>
          <cell r="M53">
            <v>27</v>
          </cell>
          <cell r="O53">
            <v>123</v>
          </cell>
          <cell r="Q53">
            <v>78</v>
          </cell>
          <cell r="S53">
            <v>38</v>
          </cell>
          <cell r="U53">
            <v>53</v>
          </cell>
        </row>
        <row r="54">
          <cell r="I54">
            <v>140</v>
          </cell>
        </row>
        <row r="55">
          <cell r="I55">
            <v>112</v>
          </cell>
        </row>
        <row r="56">
          <cell r="I56">
            <v>3</v>
          </cell>
        </row>
        <row r="57">
          <cell r="I57">
            <v>73</v>
          </cell>
        </row>
        <row r="71">
          <cell r="I71">
            <v>10</v>
          </cell>
        </row>
        <row r="73">
          <cell r="I73">
            <v>7</v>
          </cell>
        </row>
        <row r="76">
          <cell r="I76">
            <v>0</v>
          </cell>
        </row>
        <row r="79">
          <cell r="I79">
            <v>1</v>
          </cell>
        </row>
        <row r="80">
          <cell r="I80">
            <v>47</v>
          </cell>
        </row>
        <row r="81">
          <cell r="I81">
            <v>10</v>
          </cell>
        </row>
        <row r="83">
          <cell r="I83">
            <v>6</v>
          </cell>
        </row>
        <row r="84">
          <cell r="I84">
            <v>1</v>
          </cell>
        </row>
        <row r="85">
          <cell r="I85">
            <v>2</v>
          </cell>
        </row>
        <row r="86">
          <cell r="I86">
            <v>17</v>
          </cell>
        </row>
        <row r="136">
          <cell r="K136">
            <v>488</v>
          </cell>
          <cell r="L136">
            <v>38</v>
          </cell>
          <cell r="M136">
            <v>6</v>
          </cell>
          <cell r="N136">
            <v>415</v>
          </cell>
        </row>
        <row r="137">
          <cell r="K137">
            <v>473</v>
          </cell>
        </row>
        <row r="138">
          <cell r="K138">
            <v>15</v>
          </cell>
        </row>
        <row r="139">
          <cell r="K139">
            <v>15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3</v>
          </cell>
        </row>
        <row r="144">
          <cell r="K144">
            <v>417</v>
          </cell>
        </row>
        <row r="151"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62">
          <cell r="T162">
            <v>28</v>
          </cell>
        </row>
        <row r="163">
          <cell r="F163">
            <v>207</v>
          </cell>
        </row>
        <row r="164">
          <cell r="F164">
            <v>299</v>
          </cell>
        </row>
        <row r="165">
          <cell r="F165">
            <v>239</v>
          </cell>
        </row>
        <row r="166">
          <cell r="F166">
            <v>303</v>
          </cell>
        </row>
        <row r="167">
          <cell r="F167">
            <v>247</v>
          </cell>
        </row>
        <row r="168">
          <cell r="F168">
            <v>342</v>
          </cell>
        </row>
        <row r="169">
          <cell r="F169">
            <v>264</v>
          </cell>
        </row>
        <row r="170">
          <cell r="F170">
            <v>423</v>
          </cell>
        </row>
        <row r="171">
          <cell r="F171">
            <v>379</v>
          </cell>
        </row>
        <row r="172">
          <cell r="F172">
            <v>293</v>
          </cell>
        </row>
        <row r="173">
          <cell r="F173">
            <v>165</v>
          </cell>
        </row>
        <row r="174">
          <cell r="F174">
            <v>113</v>
          </cell>
        </row>
        <row r="175">
          <cell r="F175">
            <v>194</v>
          </cell>
        </row>
        <row r="176">
          <cell r="F176">
            <v>362</v>
          </cell>
        </row>
        <row r="177">
          <cell r="F177">
            <v>238</v>
          </cell>
        </row>
        <row r="178">
          <cell r="F178">
            <v>419</v>
          </cell>
        </row>
        <row r="179">
          <cell r="F179">
            <v>424</v>
          </cell>
        </row>
        <row r="180">
          <cell r="F180">
            <v>262</v>
          </cell>
        </row>
        <row r="181">
          <cell r="F181">
            <v>441</v>
          </cell>
        </row>
        <row r="182">
          <cell r="F182">
            <v>298</v>
          </cell>
        </row>
        <row r="183">
          <cell r="F183">
            <v>232</v>
          </cell>
        </row>
        <row r="184">
          <cell r="F184">
            <v>89</v>
          </cell>
        </row>
        <row r="185">
          <cell r="F185">
            <v>38</v>
          </cell>
        </row>
        <row r="186">
          <cell r="F186">
            <v>277</v>
          </cell>
        </row>
      </sheetData>
      <sheetData sheetId="7">
        <row r="16">
          <cell r="I16">
            <v>291</v>
          </cell>
          <cell r="J16">
            <v>134</v>
          </cell>
          <cell r="K16">
            <v>193</v>
          </cell>
          <cell r="L16">
            <v>109</v>
          </cell>
          <cell r="M16">
            <v>3034</v>
          </cell>
          <cell r="N16">
            <v>1620</v>
          </cell>
          <cell r="O16">
            <v>537</v>
          </cell>
        </row>
        <row r="17">
          <cell r="I17">
            <v>242</v>
          </cell>
          <cell r="K17">
            <v>156</v>
          </cell>
          <cell r="M17">
            <v>2539</v>
          </cell>
        </row>
        <row r="18">
          <cell r="I18">
            <v>11</v>
          </cell>
          <cell r="K18">
            <v>10</v>
          </cell>
          <cell r="M18">
            <v>199</v>
          </cell>
        </row>
        <row r="19">
          <cell r="I19">
            <v>49</v>
          </cell>
          <cell r="K19">
            <v>37</v>
          </cell>
          <cell r="M19">
            <v>495</v>
          </cell>
        </row>
        <row r="21">
          <cell r="I21">
            <v>184</v>
          </cell>
          <cell r="K21">
            <v>114</v>
          </cell>
          <cell r="M21">
            <v>1875</v>
          </cell>
        </row>
        <row r="23">
          <cell r="I23">
            <v>22</v>
          </cell>
          <cell r="K23">
            <v>19</v>
          </cell>
          <cell r="M23">
            <v>85</v>
          </cell>
        </row>
        <row r="24">
          <cell r="I24">
            <v>0</v>
          </cell>
          <cell r="K24">
            <v>5</v>
          </cell>
          <cell r="M24">
            <v>15</v>
          </cell>
          <cell r="N24">
            <v>9</v>
          </cell>
          <cell r="O24">
            <v>1</v>
          </cell>
        </row>
        <row r="25">
          <cell r="K25">
            <v>49</v>
          </cell>
          <cell r="M25">
            <v>1296</v>
          </cell>
        </row>
        <row r="26">
          <cell r="K26">
            <v>53</v>
          </cell>
          <cell r="M26">
            <v>699</v>
          </cell>
        </row>
        <row r="27">
          <cell r="N27">
            <v>490</v>
          </cell>
        </row>
        <row r="28">
          <cell r="M28">
            <v>2563</v>
          </cell>
        </row>
        <row r="29">
          <cell r="I29">
            <v>136</v>
          </cell>
          <cell r="M29">
            <v>900</v>
          </cell>
        </row>
        <row r="30">
          <cell r="I30">
            <v>80</v>
          </cell>
          <cell r="M30">
            <v>491</v>
          </cell>
        </row>
        <row r="31">
          <cell r="I31">
            <v>105</v>
          </cell>
          <cell r="M31">
            <v>1712</v>
          </cell>
        </row>
        <row r="32">
          <cell r="I32">
            <v>44</v>
          </cell>
          <cell r="M32">
            <v>712</v>
          </cell>
        </row>
        <row r="33">
          <cell r="I33">
            <v>1</v>
          </cell>
          <cell r="M33">
            <v>4</v>
          </cell>
        </row>
        <row r="34">
          <cell r="I34">
            <v>38</v>
          </cell>
          <cell r="M34">
            <v>531</v>
          </cell>
        </row>
        <row r="35">
          <cell r="I35">
            <v>0</v>
          </cell>
          <cell r="M35">
            <v>6</v>
          </cell>
        </row>
        <row r="36">
          <cell r="I36">
            <v>6</v>
          </cell>
          <cell r="M36">
            <v>103</v>
          </cell>
        </row>
        <row r="44">
          <cell r="M44">
            <v>78</v>
          </cell>
        </row>
        <row r="45">
          <cell r="I45">
            <v>56</v>
          </cell>
        </row>
        <row r="46">
          <cell r="I46">
            <v>235</v>
          </cell>
        </row>
        <row r="53">
          <cell r="I53">
            <v>324</v>
          </cell>
          <cell r="J53">
            <v>167</v>
          </cell>
          <cell r="K53">
            <v>195</v>
          </cell>
          <cell r="M53">
            <v>47</v>
          </cell>
          <cell r="O53">
            <v>139</v>
          </cell>
          <cell r="Q53">
            <v>87</v>
          </cell>
          <cell r="S53">
            <v>51</v>
          </cell>
          <cell r="U53">
            <v>114</v>
          </cell>
        </row>
        <row r="54">
          <cell r="I54">
            <v>193</v>
          </cell>
        </row>
        <row r="55">
          <cell r="I55">
            <v>161</v>
          </cell>
        </row>
        <row r="56">
          <cell r="I56">
            <v>7</v>
          </cell>
        </row>
        <row r="57">
          <cell r="I57">
            <v>75</v>
          </cell>
        </row>
        <row r="71">
          <cell r="I71">
            <v>6</v>
          </cell>
        </row>
        <row r="73">
          <cell r="I73">
            <v>3</v>
          </cell>
        </row>
        <row r="76">
          <cell r="I76">
            <v>0</v>
          </cell>
        </row>
        <row r="79">
          <cell r="I79">
            <v>2</v>
          </cell>
        </row>
        <row r="80">
          <cell r="I80">
            <v>76</v>
          </cell>
        </row>
        <row r="81">
          <cell r="I81">
            <v>7</v>
          </cell>
        </row>
        <row r="83">
          <cell r="I83">
            <v>2</v>
          </cell>
        </row>
        <row r="84">
          <cell r="I84">
            <v>0</v>
          </cell>
        </row>
        <row r="85">
          <cell r="I85">
            <v>1</v>
          </cell>
        </row>
        <row r="86">
          <cell r="I86">
            <v>25</v>
          </cell>
        </row>
        <row r="136">
          <cell r="K136">
            <v>343</v>
          </cell>
          <cell r="L136">
            <v>19</v>
          </cell>
          <cell r="M136">
            <v>7</v>
          </cell>
          <cell r="N136">
            <v>184</v>
          </cell>
        </row>
        <row r="137">
          <cell r="K137">
            <v>342</v>
          </cell>
        </row>
        <row r="138">
          <cell r="K138">
            <v>1</v>
          </cell>
        </row>
        <row r="139">
          <cell r="K139">
            <v>1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10</v>
          </cell>
        </row>
        <row r="144">
          <cell r="K144">
            <v>200</v>
          </cell>
        </row>
        <row r="151"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62">
          <cell r="T162">
            <v>66</v>
          </cell>
        </row>
        <row r="163">
          <cell r="F163">
            <v>255</v>
          </cell>
        </row>
        <row r="164">
          <cell r="F164">
            <v>404</v>
          </cell>
        </row>
        <row r="165">
          <cell r="F165">
            <v>371</v>
          </cell>
        </row>
        <row r="166">
          <cell r="F166">
            <v>499</v>
          </cell>
        </row>
        <row r="167">
          <cell r="F167">
            <v>522</v>
          </cell>
        </row>
        <row r="168">
          <cell r="F168">
            <v>983</v>
          </cell>
        </row>
        <row r="169">
          <cell r="F169">
            <v>491</v>
          </cell>
        </row>
        <row r="170">
          <cell r="F170">
            <v>820</v>
          </cell>
        </row>
        <row r="171">
          <cell r="F171">
            <v>696</v>
          </cell>
        </row>
        <row r="172">
          <cell r="F172">
            <v>594</v>
          </cell>
        </row>
        <row r="173">
          <cell r="F173">
            <v>267</v>
          </cell>
        </row>
        <row r="174">
          <cell r="F174">
            <v>166</v>
          </cell>
        </row>
        <row r="175">
          <cell r="F175">
            <v>276</v>
          </cell>
        </row>
        <row r="176">
          <cell r="F176">
            <v>444</v>
          </cell>
        </row>
        <row r="177">
          <cell r="F177">
            <v>530</v>
          </cell>
        </row>
        <row r="178">
          <cell r="F178">
            <v>814</v>
          </cell>
        </row>
        <row r="179">
          <cell r="F179">
            <v>970</v>
          </cell>
        </row>
        <row r="180">
          <cell r="F180">
            <v>495</v>
          </cell>
        </row>
        <row r="181">
          <cell r="F181">
            <v>880</v>
          </cell>
        </row>
        <row r="182">
          <cell r="F182">
            <v>514</v>
          </cell>
        </row>
        <row r="183">
          <cell r="F183">
            <v>450</v>
          </cell>
        </row>
        <row r="184">
          <cell r="F184">
            <v>157</v>
          </cell>
        </row>
        <row r="185">
          <cell r="F185">
            <v>43</v>
          </cell>
        </row>
        <row r="186">
          <cell r="F186">
            <v>495</v>
          </cell>
        </row>
      </sheetData>
      <sheetData sheetId="8">
        <row r="16">
          <cell r="I16">
            <v>294</v>
          </cell>
          <cell r="J16">
            <v>162</v>
          </cell>
          <cell r="K16">
            <v>149</v>
          </cell>
          <cell r="L16">
            <v>89</v>
          </cell>
          <cell r="M16">
            <v>2416</v>
          </cell>
          <cell r="N16">
            <v>1193</v>
          </cell>
          <cell r="O16">
            <v>383</v>
          </cell>
        </row>
        <row r="17">
          <cell r="I17">
            <v>233</v>
          </cell>
          <cell r="K17">
            <v>120</v>
          </cell>
          <cell r="M17">
            <v>1955</v>
          </cell>
        </row>
        <row r="18">
          <cell r="I18">
            <v>22</v>
          </cell>
          <cell r="K18">
            <v>9</v>
          </cell>
          <cell r="M18">
            <v>162</v>
          </cell>
        </row>
        <row r="19">
          <cell r="I19">
            <v>61</v>
          </cell>
          <cell r="K19">
            <v>29</v>
          </cell>
          <cell r="M19">
            <v>461</v>
          </cell>
        </row>
        <row r="21">
          <cell r="I21">
            <v>149</v>
          </cell>
          <cell r="K21">
            <v>78</v>
          </cell>
          <cell r="M21">
            <v>1343</v>
          </cell>
        </row>
        <row r="23">
          <cell r="I23">
            <v>39</v>
          </cell>
          <cell r="K23">
            <v>20</v>
          </cell>
          <cell r="M23">
            <v>100</v>
          </cell>
        </row>
        <row r="24">
          <cell r="I24">
            <v>8</v>
          </cell>
          <cell r="K24">
            <v>3</v>
          </cell>
          <cell r="M24">
            <v>76</v>
          </cell>
          <cell r="N24">
            <v>61</v>
          </cell>
          <cell r="O24">
            <v>1</v>
          </cell>
        </row>
        <row r="25">
          <cell r="K25">
            <v>65</v>
          </cell>
          <cell r="M25">
            <v>1060</v>
          </cell>
        </row>
        <row r="26">
          <cell r="K26">
            <v>43</v>
          </cell>
          <cell r="M26">
            <v>632</v>
          </cell>
        </row>
        <row r="27">
          <cell r="N27">
            <v>398</v>
          </cell>
        </row>
        <row r="28">
          <cell r="M28">
            <v>2118</v>
          </cell>
        </row>
        <row r="29">
          <cell r="I29">
            <v>137</v>
          </cell>
          <cell r="M29">
            <v>705</v>
          </cell>
        </row>
        <row r="30">
          <cell r="I30">
            <v>101</v>
          </cell>
          <cell r="M30">
            <v>421</v>
          </cell>
        </row>
        <row r="31">
          <cell r="I31">
            <v>116</v>
          </cell>
          <cell r="M31">
            <v>1446</v>
          </cell>
        </row>
        <row r="32">
          <cell r="I32">
            <v>39</v>
          </cell>
          <cell r="M32">
            <v>501</v>
          </cell>
        </row>
        <row r="33">
          <cell r="I33">
            <v>32</v>
          </cell>
          <cell r="M33">
            <v>24</v>
          </cell>
        </row>
        <row r="34">
          <cell r="I34">
            <v>56</v>
          </cell>
          <cell r="M34">
            <v>530</v>
          </cell>
        </row>
        <row r="35">
          <cell r="I35">
            <v>0</v>
          </cell>
          <cell r="M35">
            <v>4</v>
          </cell>
        </row>
        <row r="36">
          <cell r="I36">
            <v>6</v>
          </cell>
          <cell r="M36">
            <v>73</v>
          </cell>
        </row>
        <row r="44">
          <cell r="M44">
            <v>71</v>
          </cell>
        </row>
        <row r="45">
          <cell r="I45">
            <v>58</v>
          </cell>
        </row>
        <row r="46">
          <cell r="I46">
            <v>236</v>
          </cell>
        </row>
        <row r="53">
          <cell r="I53">
            <v>316</v>
          </cell>
          <cell r="J53">
            <v>185</v>
          </cell>
          <cell r="K53">
            <v>164</v>
          </cell>
          <cell r="M53">
            <v>53</v>
          </cell>
          <cell r="O53">
            <v>160</v>
          </cell>
          <cell r="Q53">
            <v>106</v>
          </cell>
          <cell r="S53">
            <v>34</v>
          </cell>
          <cell r="U53">
            <v>109</v>
          </cell>
        </row>
        <row r="54">
          <cell r="I54">
            <v>149</v>
          </cell>
        </row>
        <row r="55">
          <cell r="I55">
            <v>117</v>
          </cell>
        </row>
        <row r="56">
          <cell r="I56">
            <v>4</v>
          </cell>
        </row>
        <row r="57">
          <cell r="I57">
            <v>0</v>
          </cell>
        </row>
        <row r="71">
          <cell r="I71">
            <v>1</v>
          </cell>
        </row>
        <row r="73">
          <cell r="I73">
            <v>32</v>
          </cell>
        </row>
        <row r="76">
          <cell r="I76">
            <v>30</v>
          </cell>
        </row>
        <row r="79">
          <cell r="I79">
            <v>2</v>
          </cell>
        </row>
        <row r="80">
          <cell r="I80">
            <v>49</v>
          </cell>
        </row>
        <row r="81">
          <cell r="I81">
            <v>4</v>
          </cell>
        </row>
        <row r="83">
          <cell r="I83">
            <v>5</v>
          </cell>
        </row>
        <row r="84">
          <cell r="I84">
            <v>1</v>
          </cell>
        </row>
        <row r="85">
          <cell r="I85">
            <v>0</v>
          </cell>
        </row>
        <row r="86">
          <cell r="I86">
            <v>31</v>
          </cell>
        </row>
        <row r="136">
          <cell r="K136">
            <v>139</v>
          </cell>
          <cell r="L136">
            <v>73</v>
          </cell>
          <cell r="M136">
            <v>44</v>
          </cell>
          <cell r="N136">
            <v>66</v>
          </cell>
        </row>
        <row r="137">
          <cell r="K137">
            <v>79</v>
          </cell>
        </row>
        <row r="138">
          <cell r="K138">
            <v>60</v>
          </cell>
        </row>
        <row r="139">
          <cell r="K139">
            <v>29</v>
          </cell>
        </row>
        <row r="140">
          <cell r="K140">
            <v>0</v>
          </cell>
        </row>
        <row r="141">
          <cell r="K141">
            <v>31</v>
          </cell>
        </row>
        <row r="142">
          <cell r="K142">
            <v>2</v>
          </cell>
        </row>
        <row r="144">
          <cell r="K144">
            <v>56</v>
          </cell>
        </row>
        <row r="151"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62">
          <cell r="T162">
            <v>44</v>
          </cell>
        </row>
        <row r="163">
          <cell r="F163">
            <v>212</v>
          </cell>
        </row>
        <row r="164">
          <cell r="F164">
            <v>387</v>
          </cell>
        </row>
        <row r="165">
          <cell r="F165">
            <v>297</v>
          </cell>
        </row>
        <row r="166">
          <cell r="F166">
            <v>355</v>
          </cell>
        </row>
        <row r="167">
          <cell r="F167">
            <v>361</v>
          </cell>
        </row>
        <row r="168">
          <cell r="F168">
            <v>804</v>
          </cell>
        </row>
        <row r="169">
          <cell r="F169">
            <v>421</v>
          </cell>
        </row>
        <row r="170">
          <cell r="F170">
            <v>609</v>
          </cell>
        </row>
        <row r="171">
          <cell r="F171">
            <v>651</v>
          </cell>
        </row>
        <row r="172">
          <cell r="F172">
            <v>435</v>
          </cell>
        </row>
        <row r="173">
          <cell r="F173">
            <v>169</v>
          </cell>
        </row>
        <row r="174">
          <cell r="F174">
            <v>131</v>
          </cell>
        </row>
        <row r="175">
          <cell r="F175">
            <v>252</v>
          </cell>
        </row>
        <row r="176">
          <cell r="F176">
            <v>574</v>
          </cell>
        </row>
        <row r="177">
          <cell r="F177">
            <v>361</v>
          </cell>
        </row>
        <row r="178">
          <cell r="F178">
            <v>553</v>
          </cell>
        </row>
        <row r="179">
          <cell r="F179">
            <v>676</v>
          </cell>
        </row>
        <row r="180">
          <cell r="F180">
            <v>389</v>
          </cell>
        </row>
        <row r="181">
          <cell r="F181">
            <v>683</v>
          </cell>
        </row>
        <row r="182">
          <cell r="F182">
            <v>415</v>
          </cell>
        </row>
        <row r="183">
          <cell r="F183">
            <v>332</v>
          </cell>
        </row>
        <row r="184">
          <cell r="F184">
            <v>112</v>
          </cell>
        </row>
        <row r="185">
          <cell r="F185">
            <v>24</v>
          </cell>
        </row>
        <row r="186">
          <cell r="F186">
            <v>461</v>
          </cell>
        </row>
      </sheetData>
      <sheetData sheetId="9">
        <row r="16">
          <cell r="I16">
            <v>191</v>
          </cell>
          <cell r="J16">
            <v>80</v>
          </cell>
          <cell r="K16">
            <v>118</v>
          </cell>
          <cell r="L16">
            <v>65</v>
          </cell>
          <cell r="M16">
            <v>1795</v>
          </cell>
          <cell r="N16">
            <v>978</v>
          </cell>
          <cell r="O16">
            <v>323</v>
          </cell>
        </row>
        <row r="17">
          <cell r="I17">
            <v>143</v>
          </cell>
          <cell r="K17">
            <v>103</v>
          </cell>
          <cell r="M17">
            <v>1463</v>
          </cell>
        </row>
        <row r="18">
          <cell r="I18">
            <v>5</v>
          </cell>
          <cell r="K18">
            <v>3</v>
          </cell>
          <cell r="M18">
            <v>63</v>
          </cell>
        </row>
        <row r="19">
          <cell r="I19">
            <v>48</v>
          </cell>
          <cell r="K19">
            <v>15</v>
          </cell>
          <cell r="M19">
            <v>332</v>
          </cell>
        </row>
        <row r="21">
          <cell r="I21">
            <v>133</v>
          </cell>
          <cell r="K21">
            <v>87</v>
          </cell>
          <cell r="M21">
            <v>1216</v>
          </cell>
        </row>
        <row r="23">
          <cell r="I23">
            <v>29</v>
          </cell>
          <cell r="K23">
            <v>16</v>
          </cell>
          <cell r="M23">
            <v>83</v>
          </cell>
        </row>
        <row r="24">
          <cell r="I24">
            <v>2</v>
          </cell>
          <cell r="K24">
            <v>0</v>
          </cell>
          <cell r="M24">
            <v>13</v>
          </cell>
          <cell r="N24">
            <v>7</v>
          </cell>
          <cell r="O24">
            <v>2</v>
          </cell>
        </row>
        <row r="25">
          <cell r="K25">
            <v>38</v>
          </cell>
          <cell r="M25">
            <v>614</v>
          </cell>
        </row>
        <row r="26">
          <cell r="K26">
            <v>28</v>
          </cell>
          <cell r="M26">
            <v>459</v>
          </cell>
        </row>
        <row r="27">
          <cell r="N27">
            <v>273</v>
          </cell>
        </row>
        <row r="28">
          <cell r="M28">
            <v>1536</v>
          </cell>
        </row>
        <row r="29">
          <cell r="I29">
            <v>95</v>
          </cell>
          <cell r="M29">
            <v>517</v>
          </cell>
        </row>
        <row r="30">
          <cell r="I30">
            <v>73</v>
          </cell>
          <cell r="M30">
            <v>278</v>
          </cell>
        </row>
        <row r="31">
          <cell r="I31">
            <v>50</v>
          </cell>
          <cell r="M31">
            <v>1068</v>
          </cell>
        </row>
        <row r="32">
          <cell r="I32">
            <v>21</v>
          </cell>
          <cell r="M32">
            <v>421</v>
          </cell>
        </row>
        <row r="33">
          <cell r="I33">
            <v>1</v>
          </cell>
          <cell r="M33">
            <v>14</v>
          </cell>
        </row>
        <row r="34">
          <cell r="I34">
            <v>7</v>
          </cell>
          <cell r="M34">
            <v>224</v>
          </cell>
        </row>
        <row r="35">
          <cell r="I35">
            <v>1</v>
          </cell>
          <cell r="M35">
            <v>1</v>
          </cell>
        </row>
        <row r="36">
          <cell r="I36">
            <v>0</v>
          </cell>
          <cell r="M36">
            <v>48</v>
          </cell>
        </row>
        <row r="44">
          <cell r="M44">
            <v>51</v>
          </cell>
        </row>
        <row r="45">
          <cell r="I45">
            <v>44</v>
          </cell>
        </row>
        <row r="46">
          <cell r="I46">
            <v>147</v>
          </cell>
        </row>
        <row r="53">
          <cell r="I53">
            <v>213</v>
          </cell>
          <cell r="J53">
            <v>108</v>
          </cell>
          <cell r="K53">
            <v>143</v>
          </cell>
          <cell r="M53">
            <v>35</v>
          </cell>
          <cell r="O53">
            <v>107</v>
          </cell>
          <cell r="Q53">
            <v>77</v>
          </cell>
          <cell r="S53">
            <v>42</v>
          </cell>
          <cell r="U53">
            <v>63</v>
          </cell>
        </row>
        <row r="54">
          <cell r="I54">
            <v>118</v>
          </cell>
        </row>
        <row r="55">
          <cell r="I55">
            <v>96</v>
          </cell>
        </row>
        <row r="56">
          <cell r="I56">
            <v>6</v>
          </cell>
        </row>
        <row r="57">
          <cell r="I57">
            <v>14</v>
          </cell>
        </row>
        <row r="71">
          <cell r="I71">
            <v>25</v>
          </cell>
        </row>
        <row r="73">
          <cell r="I73">
            <v>17</v>
          </cell>
        </row>
        <row r="76">
          <cell r="I76">
            <v>0</v>
          </cell>
        </row>
        <row r="79">
          <cell r="I79">
            <v>3</v>
          </cell>
        </row>
        <row r="80">
          <cell r="I80">
            <v>17</v>
          </cell>
        </row>
        <row r="81">
          <cell r="I81">
            <v>4</v>
          </cell>
        </row>
        <row r="83">
          <cell r="I83">
            <v>5</v>
          </cell>
        </row>
        <row r="84">
          <cell r="I84">
            <v>1</v>
          </cell>
        </row>
        <row r="85">
          <cell r="I85">
            <v>2</v>
          </cell>
        </row>
        <row r="86">
          <cell r="I86">
            <v>10</v>
          </cell>
        </row>
        <row r="136">
          <cell r="K136">
            <v>47</v>
          </cell>
          <cell r="L136">
            <v>15</v>
          </cell>
          <cell r="M136">
            <v>8</v>
          </cell>
          <cell r="N136">
            <v>32</v>
          </cell>
        </row>
        <row r="137">
          <cell r="K137">
            <v>42</v>
          </cell>
        </row>
        <row r="138">
          <cell r="K138">
            <v>5</v>
          </cell>
        </row>
        <row r="139">
          <cell r="K139">
            <v>5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1</v>
          </cell>
        </row>
        <row r="144">
          <cell r="K144">
            <v>11</v>
          </cell>
        </row>
        <row r="151"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62">
          <cell r="T162">
            <v>9</v>
          </cell>
        </row>
        <row r="163">
          <cell r="F163">
            <v>165</v>
          </cell>
        </row>
        <row r="164">
          <cell r="F164">
            <v>200</v>
          </cell>
        </row>
        <row r="165">
          <cell r="F165">
            <v>222</v>
          </cell>
        </row>
        <row r="166">
          <cell r="F166">
            <v>290</v>
          </cell>
        </row>
        <row r="167">
          <cell r="F167">
            <v>318</v>
          </cell>
        </row>
        <row r="168">
          <cell r="F168">
            <v>600</v>
          </cell>
        </row>
        <row r="169">
          <cell r="F169">
            <v>278</v>
          </cell>
        </row>
        <row r="170">
          <cell r="F170">
            <v>484</v>
          </cell>
        </row>
        <row r="171">
          <cell r="F171">
            <v>430</v>
          </cell>
        </row>
        <row r="172">
          <cell r="F172">
            <v>350</v>
          </cell>
        </row>
        <row r="173">
          <cell r="F173">
            <v>158</v>
          </cell>
        </row>
        <row r="174">
          <cell r="F174">
            <v>95</v>
          </cell>
        </row>
        <row r="175">
          <cell r="F175">
            <v>213</v>
          </cell>
        </row>
        <row r="176">
          <cell r="F176">
            <v>475</v>
          </cell>
        </row>
        <row r="177">
          <cell r="F177">
            <v>246</v>
          </cell>
        </row>
        <row r="178">
          <cell r="F178">
            <v>442</v>
          </cell>
        </row>
        <row r="179">
          <cell r="F179">
            <v>419</v>
          </cell>
        </row>
        <row r="180">
          <cell r="F180">
            <v>291</v>
          </cell>
        </row>
        <row r="181">
          <cell r="F181">
            <v>524</v>
          </cell>
        </row>
        <row r="182">
          <cell r="F182">
            <v>314</v>
          </cell>
        </row>
        <row r="183">
          <cell r="F183">
            <v>241</v>
          </cell>
        </row>
        <row r="184">
          <cell r="F184">
            <v>69</v>
          </cell>
        </row>
        <row r="185">
          <cell r="F185">
            <v>24</v>
          </cell>
        </row>
        <row r="186">
          <cell r="F186">
            <v>332</v>
          </cell>
        </row>
      </sheetData>
      <sheetData sheetId="10"/>
      <sheetData sheetId="11">
        <row r="16">
          <cell r="I16">
            <v>268</v>
          </cell>
          <cell r="J16">
            <v>144</v>
          </cell>
          <cell r="K16">
            <v>171</v>
          </cell>
          <cell r="L16">
            <v>98</v>
          </cell>
          <cell r="M16">
            <v>2592</v>
          </cell>
          <cell r="N16">
            <v>1235</v>
          </cell>
          <cell r="O16">
            <v>322</v>
          </cell>
        </row>
        <row r="17">
          <cell r="I17">
            <v>199</v>
          </cell>
          <cell r="K17">
            <v>136</v>
          </cell>
          <cell r="M17">
            <v>1924</v>
          </cell>
        </row>
        <row r="18">
          <cell r="I18">
            <v>5</v>
          </cell>
          <cell r="K18">
            <v>4</v>
          </cell>
          <cell r="M18">
            <v>149</v>
          </cell>
        </row>
        <row r="19">
          <cell r="I19">
            <v>69</v>
          </cell>
          <cell r="K19">
            <v>35</v>
          </cell>
          <cell r="M19">
            <v>668</v>
          </cell>
        </row>
        <row r="21">
          <cell r="I21">
            <v>184</v>
          </cell>
          <cell r="K21">
            <v>121</v>
          </cell>
          <cell r="M21">
            <v>1868</v>
          </cell>
        </row>
        <row r="23">
          <cell r="I23">
            <v>41</v>
          </cell>
          <cell r="K23">
            <v>13</v>
          </cell>
          <cell r="M23">
            <v>116</v>
          </cell>
        </row>
        <row r="24">
          <cell r="I24">
            <v>7</v>
          </cell>
          <cell r="K24">
            <v>4</v>
          </cell>
          <cell r="M24">
            <v>19</v>
          </cell>
          <cell r="N24">
            <v>12</v>
          </cell>
          <cell r="O24">
            <v>1</v>
          </cell>
        </row>
        <row r="25">
          <cell r="K25">
            <v>95</v>
          </cell>
          <cell r="M25">
            <v>1415</v>
          </cell>
        </row>
        <row r="26">
          <cell r="K26">
            <v>59</v>
          </cell>
          <cell r="M26">
            <v>909</v>
          </cell>
        </row>
        <row r="27">
          <cell r="N27">
            <v>346</v>
          </cell>
        </row>
        <row r="28">
          <cell r="M28">
            <v>2273</v>
          </cell>
        </row>
        <row r="29">
          <cell r="I29">
            <v>131</v>
          </cell>
          <cell r="M29">
            <v>812</v>
          </cell>
        </row>
        <row r="30">
          <cell r="I30">
            <v>97</v>
          </cell>
          <cell r="M30">
            <v>471</v>
          </cell>
        </row>
        <row r="31">
          <cell r="I31">
            <v>90</v>
          </cell>
          <cell r="M31">
            <v>1658</v>
          </cell>
        </row>
        <row r="32">
          <cell r="I32">
            <v>37</v>
          </cell>
          <cell r="M32">
            <v>532</v>
          </cell>
        </row>
        <row r="33">
          <cell r="I33">
            <v>0</v>
          </cell>
          <cell r="M33">
            <v>0</v>
          </cell>
        </row>
        <row r="34">
          <cell r="I34">
            <v>24</v>
          </cell>
          <cell r="M34">
            <v>283</v>
          </cell>
        </row>
        <row r="35">
          <cell r="I35">
            <v>0</v>
          </cell>
          <cell r="M35">
            <v>2</v>
          </cell>
        </row>
        <row r="36">
          <cell r="I36">
            <v>3</v>
          </cell>
          <cell r="M36">
            <v>68</v>
          </cell>
        </row>
        <row r="44">
          <cell r="M44">
            <v>52</v>
          </cell>
        </row>
        <row r="45">
          <cell r="I45">
            <v>47</v>
          </cell>
        </row>
        <row r="46">
          <cell r="I46">
            <v>221</v>
          </cell>
        </row>
        <row r="53">
          <cell r="I53">
            <v>296</v>
          </cell>
          <cell r="J53">
            <v>153</v>
          </cell>
          <cell r="K53">
            <v>208</v>
          </cell>
          <cell r="M53">
            <v>45</v>
          </cell>
          <cell r="O53">
            <v>146</v>
          </cell>
          <cell r="Q53">
            <v>93</v>
          </cell>
          <cell r="S53">
            <v>35</v>
          </cell>
          <cell r="U53">
            <v>100</v>
          </cell>
        </row>
        <row r="54">
          <cell r="I54">
            <v>171</v>
          </cell>
        </row>
        <row r="55">
          <cell r="I55">
            <v>114</v>
          </cell>
        </row>
        <row r="56">
          <cell r="I56">
            <v>4</v>
          </cell>
        </row>
        <row r="57">
          <cell r="I57">
            <v>0</v>
          </cell>
        </row>
        <row r="71">
          <cell r="I71">
            <v>21</v>
          </cell>
        </row>
        <row r="73">
          <cell r="I73">
            <v>28</v>
          </cell>
        </row>
        <row r="76">
          <cell r="I76">
            <v>1</v>
          </cell>
        </row>
        <row r="79">
          <cell r="I79">
            <v>1</v>
          </cell>
        </row>
        <row r="80">
          <cell r="I80">
            <v>30</v>
          </cell>
        </row>
        <row r="81">
          <cell r="I81">
            <v>7</v>
          </cell>
        </row>
        <row r="83">
          <cell r="I83">
            <v>2</v>
          </cell>
        </row>
        <row r="84">
          <cell r="I84">
            <v>1</v>
          </cell>
        </row>
        <row r="85">
          <cell r="I85">
            <v>1</v>
          </cell>
        </row>
        <row r="86">
          <cell r="I86">
            <v>15</v>
          </cell>
        </row>
        <row r="136">
          <cell r="K136">
            <v>64</v>
          </cell>
          <cell r="L136">
            <v>59</v>
          </cell>
          <cell r="M136">
            <v>34</v>
          </cell>
          <cell r="N136">
            <v>3</v>
          </cell>
        </row>
        <row r="137">
          <cell r="K137">
            <v>36</v>
          </cell>
        </row>
        <row r="138">
          <cell r="K138">
            <v>28</v>
          </cell>
        </row>
        <row r="139">
          <cell r="K139">
            <v>28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0</v>
          </cell>
        </row>
        <row r="144">
          <cell r="K144">
            <v>2</v>
          </cell>
        </row>
        <row r="151"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62">
          <cell r="T162">
            <v>33</v>
          </cell>
        </row>
        <row r="163">
          <cell r="F163">
            <v>223</v>
          </cell>
        </row>
        <row r="164">
          <cell r="F164">
            <v>291</v>
          </cell>
        </row>
        <row r="165">
          <cell r="F165">
            <v>286</v>
          </cell>
        </row>
        <row r="166">
          <cell r="F166">
            <v>443</v>
          </cell>
        </row>
        <row r="167">
          <cell r="F167">
            <v>400</v>
          </cell>
        </row>
        <row r="168">
          <cell r="F168">
            <v>949</v>
          </cell>
        </row>
        <row r="169">
          <cell r="F169">
            <v>471</v>
          </cell>
        </row>
        <row r="170">
          <cell r="F170">
            <v>668</v>
          </cell>
        </row>
        <row r="171">
          <cell r="F171">
            <v>658</v>
          </cell>
        </row>
        <row r="172">
          <cell r="F172">
            <v>486</v>
          </cell>
        </row>
        <row r="173">
          <cell r="F173">
            <v>190</v>
          </cell>
        </row>
        <row r="174">
          <cell r="F174">
            <v>119</v>
          </cell>
        </row>
        <row r="175">
          <cell r="F175">
            <v>272</v>
          </cell>
        </row>
        <row r="176">
          <cell r="F176">
            <v>601</v>
          </cell>
        </row>
        <row r="177">
          <cell r="F177">
            <v>447</v>
          </cell>
        </row>
        <row r="178">
          <cell r="F178">
            <v>619</v>
          </cell>
        </row>
        <row r="179">
          <cell r="F179">
            <v>653</v>
          </cell>
        </row>
        <row r="180">
          <cell r="F180">
            <v>534</v>
          </cell>
        </row>
        <row r="181">
          <cell r="F181">
            <v>660</v>
          </cell>
        </row>
        <row r="182">
          <cell r="F182">
            <v>384</v>
          </cell>
        </row>
        <row r="183">
          <cell r="F183">
            <v>250</v>
          </cell>
        </row>
        <row r="184">
          <cell r="F184">
            <v>79</v>
          </cell>
        </row>
        <row r="185">
          <cell r="F185">
            <v>17</v>
          </cell>
        </row>
        <row r="186">
          <cell r="F186">
            <v>668</v>
          </cell>
        </row>
      </sheetData>
      <sheetData sheetId="12">
        <row r="16">
          <cell r="I16">
            <v>368</v>
          </cell>
          <cell r="J16">
            <v>227</v>
          </cell>
          <cell r="K16">
            <v>261</v>
          </cell>
          <cell r="L16">
            <v>156</v>
          </cell>
          <cell r="M16">
            <v>2785</v>
          </cell>
          <cell r="N16">
            <v>1462</v>
          </cell>
          <cell r="O16">
            <v>602</v>
          </cell>
        </row>
        <row r="17">
          <cell r="I17">
            <v>298</v>
          </cell>
          <cell r="K17">
            <v>213</v>
          </cell>
          <cell r="M17">
            <v>2372</v>
          </cell>
        </row>
        <row r="18">
          <cell r="I18">
            <v>27</v>
          </cell>
          <cell r="K18">
            <v>12</v>
          </cell>
          <cell r="M18">
            <v>210</v>
          </cell>
        </row>
        <row r="19">
          <cell r="I19">
            <v>70</v>
          </cell>
          <cell r="K19">
            <v>48</v>
          </cell>
          <cell r="M19">
            <v>413</v>
          </cell>
        </row>
        <row r="21">
          <cell r="I21">
            <v>351</v>
          </cell>
          <cell r="K21">
            <v>249</v>
          </cell>
          <cell r="M21">
            <v>2652</v>
          </cell>
        </row>
        <row r="23">
          <cell r="I23">
            <v>49</v>
          </cell>
          <cell r="K23">
            <v>24</v>
          </cell>
          <cell r="M23">
            <v>135</v>
          </cell>
        </row>
        <row r="24">
          <cell r="I24">
            <v>0</v>
          </cell>
          <cell r="K24">
            <v>0</v>
          </cell>
          <cell r="M24">
            <v>8</v>
          </cell>
          <cell r="N24">
            <v>6</v>
          </cell>
          <cell r="O24">
            <v>1</v>
          </cell>
        </row>
        <row r="25">
          <cell r="K25">
            <v>58</v>
          </cell>
          <cell r="M25">
            <v>856</v>
          </cell>
        </row>
        <row r="26">
          <cell r="K26">
            <v>82</v>
          </cell>
          <cell r="M26">
            <v>608</v>
          </cell>
        </row>
        <row r="27">
          <cell r="N27">
            <v>373</v>
          </cell>
        </row>
        <row r="28">
          <cell r="M28">
            <v>2261</v>
          </cell>
        </row>
        <row r="29">
          <cell r="I29">
            <v>186</v>
          </cell>
          <cell r="M29">
            <v>894</v>
          </cell>
        </row>
        <row r="30">
          <cell r="I30">
            <v>133</v>
          </cell>
          <cell r="M30">
            <v>531</v>
          </cell>
        </row>
        <row r="31">
          <cell r="I31">
            <v>128</v>
          </cell>
          <cell r="M31">
            <v>1372</v>
          </cell>
        </row>
        <row r="32">
          <cell r="I32">
            <v>47</v>
          </cell>
          <cell r="M32">
            <v>620</v>
          </cell>
        </row>
        <row r="33">
          <cell r="I33">
            <v>0</v>
          </cell>
          <cell r="M33">
            <v>0</v>
          </cell>
        </row>
        <row r="34">
          <cell r="I34">
            <v>35</v>
          </cell>
          <cell r="M34">
            <v>414</v>
          </cell>
        </row>
        <row r="35">
          <cell r="I35">
            <v>1</v>
          </cell>
          <cell r="M35">
            <v>7</v>
          </cell>
        </row>
        <row r="36">
          <cell r="I36">
            <v>15</v>
          </cell>
          <cell r="M36">
            <v>90</v>
          </cell>
        </row>
        <row r="44">
          <cell r="M44">
            <v>96</v>
          </cell>
        </row>
        <row r="45">
          <cell r="I45">
            <v>85</v>
          </cell>
        </row>
        <row r="46">
          <cell r="I46">
            <v>283</v>
          </cell>
        </row>
        <row r="53">
          <cell r="I53">
            <v>375</v>
          </cell>
          <cell r="J53">
            <v>211</v>
          </cell>
          <cell r="K53">
            <v>360</v>
          </cell>
          <cell r="M53">
            <v>46</v>
          </cell>
          <cell r="O53">
            <v>177</v>
          </cell>
          <cell r="Q53">
            <v>117</v>
          </cell>
          <cell r="S53">
            <v>44</v>
          </cell>
          <cell r="U53">
            <v>130</v>
          </cell>
        </row>
        <row r="54">
          <cell r="I54">
            <v>261</v>
          </cell>
        </row>
        <row r="55">
          <cell r="I55">
            <v>189</v>
          </cell>
        </row>
        <row r="56">
          <cell r="I56">
            <v>10</v>
          </cell>
        </row>
        <row r="57">
          <cell r="I57">
            <v>0</v>
          </cell>
        </row>
        <row r="71">
          <cell r="I71">
            <v>1</v>
          </cell>
        </row>
        <row r="73">
          <cell r="I73">
            <v>12</v>
          </cell>
        </row>
        <row r="76">
          <cell r="I76">
            <v>0</v>
          </cell>
        </row>
        <row r="79">
          <cell r="I79">
            <v>6</v>
          </cell>
        </row>
        <row r="80">
          <cell r="I80">
            <v>52</v>
          </cell>
        </row>
        <row r="81">
          <cell r="I81">
            <v>18</v>
          </cell>
        </row>
        <row r="83">
          <cell r="I83">
            <v>5</v>
          </cell>
        </row>
        <row r="84">
          <cell r="I84">
            <v>1</v>
          </cell>
        </row>
        <row r="85">
          <cell r="I85">
            <v>0</v>
          </cell>
        </row>
        <row r="86">
          <cell r="I86">
            <v>14</v>
          </cell>
        </row>
        <row r="136">
          <cell r="K136">
            <v>126</v>
          </cell>
          <cell r="L136">
            <v>26</v>
          </cell>
          <cell r="M136">
            <v>10</v>
          </cell>
          <cell r="N136">
            <v>99</v>
          </cell>
        </row>
        <row r="137">
          <cell r="K137">
            <v>122</v>
          </cell>
        </row>
        <row r="138">
          <cell r="K138">
            <v>4</v>
          </cell>
        </row>
        <row r="139">
          <cell r="K139">
            <v>4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0</v>
          </cell>
        </row>
        <row r="144">
          <cell r="K144">
            <v>81</v>
          </cell>
        </row>
        <row r="151"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62">
          <cell r="T162">
            <v>40</v>
          </cell>
        </row>
        <row r="163">
          <cell r="F163">
            <v>288</v>
          </cell>
        </row>
        <row r="164">
          <cell r="F164">
            <v>415</v>
          </cell>
        </row>
        <row r="165">
          <cell r="F165">
            <v>362</v>
          </cell>
        </row>
        <row r="166">
          <cell r="F166">
            <v>569</v>
          </cell>
        </row>
        <row r="167">
          <cell r="F167">
            <v>497</v>
          </cell>
        </row>
        <row r="168">
          <cell r="F168">
            <v>654</v>
          </cell>
        </row>
        <row r="169">
          <cell r="F169">
            <v>531</v>
          </cell>
        </row>
        <row r="170">
          <cell r="F170">
            <v>788</v>
          </cell>
        </row>
        <row r="171">
          <cell r="F171">
            <v>638</v>
          </cell>
        </row>
        <row r="172">
          <cell r="F172">
            <v>446</v>
          </cell>
        </row>
        <row r="173">
          <cell r="F173">
            <v>220</v>
          </cell>
        </row>
        <row r="174">
          <cell r="F174">
            <v>162</v>
          </cell>
        </row>
        <row r="175">
          <cell r="F175">
            <v>414</v>
          </cell>
        </row>
        <row r="176">
          <cell r="F176">
            <v>854</v>
          </cell>
        </row>
        <row r="177">
          <cell r="F177">
            <v>337</v>
          </cell>
        </row>
        <row r="178">
          <cell r="F178">
            <v>621</v>
          </cell>
        </row>
        <row r="179">
          <cell r="F179">
            <v>559</v>
          </cell>
        </row>
        <row r="180">
          <cell r="F180">
            <v>549</v>
          </cell>
        </row>
        <row r="181">
          <cell r="F181">
            <v>786</v>
          </cell>
        </row>
        <row r="182">
          <cell r="F182">
            <v>439</v>
          </cell>
        </row>
        <row r="183">
          <cell r="F183">
            <v>394</v>
          </cell>
        </row>
        <row r="184">
          <cell r="F184">
            <v>134</v>
          </cell>
        </row>
        <row r="185">
          <cell r="F185">
            <v>70</v>
          </cell>
        </row>
        <row r="186">
          <cell r="F186">
            <v>413</v>
          </cell>
        </row>
      </sheetData>
      <sheetData sheetId="13">
        <row r="16">
          <cell r="I16">
            <v>274</v>
          </cell>
          <cell r="J16">
            <v>128</v>
          </cell>
          <cell r="K16">
            <v>148</v>
          </cell>
          <cell r="L16">
            <v>86</v>
          </cell>
          <cell r="M16">
            <v>2306</v>
          </cell>
          <cell r="N16">
            <v>1124</v>
          </cell>
          <cell r="O16">
            <v>284</v>
          </cell>
        </row>
        <row r="17">
          <cell r="I17">
            <v>209</v>
          </cell>
          <cell r="K17">
            <v>116</v>
          </cell>
          <cell r="M17">
            <v>1905</v>
          </cell>
        </row>
        <row r="18">
          <cell r="I18">
            <v>12</v>
          </cell>
          <cell r="K18">
            <v>4</v>
          </cell>
          <cell r="M18">
            <v>61</v>
          </cell>
        </row>
        <row r="19">
          <cell r="I19">
            <v>65</v>
          </cell>
          <cell r="K19">
            <v>32</v>
          </cell>
          <cell r="M19">
            <v>401</v>
          </cell>
        </row>
        <row r="21">
          <cell r="I21">
            <v>149</v>
          </cell>
          <cell r="K21">
            <v>97</v>
          </cell>
          <cell r="M21">
            <v>1437</v>
          </cell>
        </row>
        <row r="23">
          <cell r="I23">
            <v>42</v>
          </cell>
          <cell r="K23">
            <v>26</v>
          </cell>
          <cell r="M23">
            <v>132</v>
          </cell>
        </row>
        <row r="24">
          <cell r="I24">
            <v>9</v>
          </cell>
          <cell r="K24">
            <v>1</v>
          </cell>
          <cell r="M24">
            <v>29</v>
          </cell>
          <cell r="N24">
            <v>22</v>
          </cell>
          <cell r="O24">
            <v>0</v>
          </cell>
        </row>
        <row r="25">
          <cell r="K25">
            <v>23</v>
          </cell>
          <cell r="M25">
            <v>617</v>
          </cell>
        </row>
        <row r="26">
          <cell r="K26">
            <v>43</v>
          </cell>
          <cell r="M26">
            <v>608</v>
          </cell>
        </row>
        <row r="27">
          <cell r="N27">
            <v>428</v>
          </cell>
        </row>
        <row r="28">
          <cell r="M28">
            <v>2023</v>
          </cell>
        </row>
        <row r="29">
          <cell r="I29">
            <v>141</v>
          </cell>
          <cell r="M29">
            <v>661</v>
          </cell>
        </row>
        <row r="30">
          <cell r="I30">
            <v>103</v>
          </cell>
          <cell r="M30">
            <v>396</v>
          </cell>
        </row>
        <row r="31">
          <cell r="I31">
            <v>74</v>
          </cell>
          <cell r="M31">
            <v>1296</v>
          </cell>
        </row>
        <row r="32">
          <cell r="I32">
            <v>38</v>
          </cell>
          <cell r="M32">
            <v>543</v>
          </cell>
        </row>
        <row r="33">
          <cell r="I33">
            <v>1</v>
          </cell>
          <cell r="M33">
            <v>13</v>
          </cell>
        </row>
        <row r="34">
          <cell r="I34">
            <v>43</v>
          </cell>
          <cell r="M34">
            <v>508</v>
          </cell>
        </row>
        <row r="35">
          <cell r="I35">
            <v>0</v>
          </cell>
          <cell r="M35">
            <v>28</v>
          </cell>
        </row>
        <row r="36">
          <cell r="I36">
            <v>15</v>
          </cell>
          <cell r="M36">
            <v>163</v>
          </cell>
        </row>
        <row r="44">
          <cell r="M44">
            <v>55</v>
          </cell>
        </row>
        <row r="45">
          <cell r="I45">
            <v>65</v>
          </cell>
        </row>
        <row r="46">
          <cell r="I46">
            <v>209</v>
          </cell>
        </row>
        <row r="53">
          <cell r="I53">
            <v>352</v>
          </cell>
          <cell r="J53">
            <v>201</v>
          </cell>
          <cell r="K53">
            <v>227</v>
          </cell>
          <cell r="M53">
            <v>41</v>
          </cell>
          <cell r="O53">
            <v>179</v>
          </cell>
          <cell r="Q53">
            <v>131</v>
          </cell>
          <cell r="S53">
            <v>29</v>
          </cell>
          <cell r="U53">
            <v>113</v>
          </cell>
        </row>
        <row r="54">
          <cell r="I54">
            <v>148</v>
          </cell>
        </row>
        <row r="55">
          <cell r="I55">
            <v>94</v>
          </cell>
        </row>
        <row r="56">
          <cell r="I56">
            <v>4</v>
          </cell>
        </row>
        <row r="57">
          <cell r="I57">
            <v>0</v>
          </cell>
        </row>
        <row r="71">
          <cell r="I71">
            <v>1</v>
          </cell>
        </row>
        <row r="73">
          <cell r="I73">
            <v>74</v>
          </cell>
        </row>
        <row r="76">
          <cell r="I76">
            <v>0</v>
          </cell>
        </row>
        <row r="79">
          <cell r="I79">
            <v>4</v>
          </cell>
        </row>
        <row r="80">
          <cell r="I80">
            <v>24</v>
          </cell>
        </row>
        <row r="81">
          <cell r="I81">
            <v>12</v>
          </cell>
        </row>
        <row r="83">
          <cell r="I83">
            <v>5</v>
          </cell>
        </row>
        <row r="84">
          <cell r="I84">
            <v>0</v>
          </cell>
        </row>
        <row r="85">
          <cell r="I85">
            <v>0</v>
          </cell>
        </row>
        <row r="86">
          <cell r="I86">
            <v>79</v>
          </cell>
        </row>
        <row r="136">
          <cell r="K136">
            <v>161</v>
          </cell>
          <cell r="L136">
            <v>128</v>
          </cell>
          <cell r="M136">
            <v>14</v>
          </cell>
          <cell r="N136">
            <v>21</v>
          </cell>
        </row>
        <row r="137">
          <cell r="K137">
            <v>87</v>
          </cell>
        </row>
        <row r="138">
          <cell r="K138">
            <v>74</v>
          </cell>
        </row>
        <row r="139">
          <cell r="K139">
            <v>74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3</v>
          </cell>
        </row>
        <row r="144">
          <cell r="K144">
            <v>0</v>
          </cell>
        </row>
        <row r="151"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62">
          <cell r="T162">
            <v>27</v>
          </cell>
        </row>
        <row r="163">
          <cell r="F163">
            <v>227</v>
          </cell>
        </row>
        <row r="164">
          <cell r="F164">
            <v>331</v>
          </cell>
        </row>
        <row r="165">
          <cell r="F165">
            <v>259</v>
          </cell>
        </row>
        <row r="166">
          <cell r="F166">
            <v>337</v>
          </cell>
        </row>
        <row r="167">
          <cell r="F167">
            <v>392</v>
          </cell>
        </row>
        <row r="168">
          <cell r="F168">
            <v>760</v>
          </cell>
        </row>
        <row r="169">
          <cell r="F169">
            <v>396</v>
          </cell>
        </row>
        <row r="170">
          <cell r="F170">
            <v>592</v>
          </cell>
        </row>
        <row r="171">
          <cell r="F171">
            <v>547</v>
          </cell>
        </row>
        <row r="172">
          <cell r="F172">
            <v>427</v>
          </cell>
        </row>
        <row r="173">
          <cell r="F173">
            <v>197</v>
          </cell>
        </row>
        <row r="174">
          <cell r="F174">
            <v>147</v>
          </cell>
        </row>
        <row r="175">
          <cell r="F175">
            <v>282</v>
          </cell>
        </row>
        <row r="176">
          <cell r="F176">
            <v>580</v>
          </cell>
        </row>
        <row r="177">
          <cell r="F177">
            <v>335</v>
          </cell>
        </row>
        <row r="178">
          <cell r="F178">
            <v>539</v>
          </cell>
        </row>
        <row r="179">
          <cell r="F179">
            <v>570</v>
          </cell>
        </row>
        <row r="180">
          <cell r="F180">
            <v>563</v>
          </cell>
        </row>
        <row r="181">
          <cell r="F181">
            <v>556</v>
          </cell>
        </row>
        <row r="182">
          <cell r="F182">
            <v>348</v>
          </cell>
        </row>
        <row r="183">
          <cell r="F183">
            <v>286</v>
          </cell>
        </row>
        <row r="184">
          <cell r="F184">
            <v>106</v>
          </cell>
        </row>
        <row r="185">
          <cell r="F185">
            <v>46</v>
          </cell>
        </row>
        <row r="186">
          <cell r="F186">
            <v>401</v>
          </cell>
        </row>
      </sheetData>
      <sheetData sheetId="14">
        <row r="16">
          <cell r="I16">
            <v>209</v>
          </cell>
          <cell r="J16">
            <v>122</v>
          </cell>
          <cell r="K16">
            <v>108</v>
          </cell>
          <cell r="L16">
            <v>73</v>
          </cell>
          <cell r="M16">
            <v>1632</v>
          </cell>
          <cell r="N16">
            <v>893</v>
          </cell>
          <cell r="O16">
            <v>216</v>
          </cell>
        </row>
        <row r="17">
          <cell r="I17">
            <v>157</v>
          </cell>
          <cell r="K17">
            <v>85</v>
          </cell>
          <cell r="M17">
            <v>1249</v>
          </cell>
        </row>
        <row r="18">
          <cell r="I18">
            <v>9</v>
          </cell>
          <cell r="K18">
            <v>6</v>
          </cell>
          <cell r="M18">
            <v>84</v>
          </cell>
        </row>
        <row r="19">
          <cell r="I19">
            <v>52</v>
          </cell>
          <cell r="K19">
            <v>23</v>
          </cell>
          <cell r="M19">
            <v>383</v>
          </cell>
        </row>
        <row r="21">
          <cell r="I21">
            <v>121</v>
          </cell>
          <cell r="K21">
            <v>59</v>
          </cell>
          <cell r="M21">
            <v>1107</v>
          </cell>
        </row>
        <row r="23">
          <cell r="I23">
            <v>33</v>
          </cell>
          <cell r="K23">
            <v>15</v>
          </cell>
          <cell r="M23">
            <v>81</v>
          </cell>
        </row>
        <row r="24">
          <cell r="I24">
            <v>1</v>
          </cell>
          <cell r="K24">
            <v>0</v>
          </cell>
          <cell r="M24">
            <v>11</v>
          </cell>
          <cell r="N24">
            <v>9</v>
          </cell>
          <cell r="O24">
            <v>4</v>
          </cell>
        </row>
        <row r="25">
          <cell r="K25">
            <v>48</v>
          </cell>
          <cell r="M25">
            <v>731</v>
          </cell>
        </row>
        <row r="26">
          <cell r="K26">
            <v>30</v>
          </cell>
          <cell r="M26">
            <v>530</v>
          </cell>
        </row>
        <row r="27">
          <cell r="N27">
            <v>302</v>
          </cell>
        </row>
        <row r="28">
          <cell r="M28">
            <v>1426</v>
          </cell>
        </row>
        <row r="29">
          <cell r="I29">
            <v>110</v>
          </cell>
          <cell r="M29">
            <v>521</v>
          </cell>
        </row>
        <row r="30">
          <cell r="I30">
            <v>72</v>
          </cell>
          <cell r="M30">
            <v>302</v>
          </cell>
        </row>
        <row r="31">
          <cell r="I31">
            <v>67</v>
          </cell>
          <cell r="M31">
            <v>935</v>
          </cell>
        </row>
        <row r="32">
          <cell r="I32">
            <v>28</v>
          </cell>
          <cell r="M32">
            <v>382</v>
          </cell>
        </row>
        <row r="33">
          <cell r="I33">
            <v>0</v>
          </cell>
          <cell r="M33">
            <v>0</v>
          </cell>
        </row>
        <row r="34">
          <cell r="I34">
            <v>24</v>
          </cell>
          <cell r="M34">
            <v>231</v>
          </cell>
        </row>
        <row r="35">
          <cell r="I35">
            <v>0</v>
          </cell>
          <cell r="M35">
            <v>0</v>
          </cell>
        </row>
        <row r="36">
          <cell r="I36">
            <v>11</v>
          </cell>
          <cell r="M36">
            <v>123</v>
          </cell>
        </row>
        <row r="44">
          <cell r="M44">
            <v>44</v>
          </cell>
        </row>
        <row r="45">
          <cell r="I45">
            <v>58</v>
          </cell>
        </row>
        <row r="46">
          <cell r="I46">
            <v>151</v>
          </cell>
        </row>
        <row r="53">
          <cell r="I53">
            <v>185</v>
          </cell>
          <cell r="J53">
            <v>126</v>
          </cell>
          <cell r="K53">
            <v>99</v>
          </cell>
          <cell r="M53">
            <v>31</v>
          </cell>
          <cell r="O53">
            <v>100</v>
          </cell>
          <cell r="Q53">
            <v>64</v>
          </cell>
          <cell r="S53">
            <v>14</v>
          </cell>
          <cell r="U53">
            <v>48</v>
          </cell>
        </row>
        <row r="54">
          <cell r="I54">
            <v>108</v>
          </cell>
        </row>
        <row r="55">
          <cell r="I55">
            <v>64</v>
          </cell>
        </row>
        <row r="56">
          <cell r="I56">
            <v>0</v>
          </cell>
        </row>
        <row r="57">
          <cell r="I57">
            <v>0</v>
          </cell>
        </row>
        <row r="71">
          <cell r="I71">
            <v>22</v>
          </cell>
        </row>
        <row r="73">
          <cell r="I73">
            <v>4</v>
          </cell>
        </row>
        <row r="76">
          <cell r="I76">
            <v>3</v>
          </cell>
        </row>
        <row r="79">
          <cell r="I79">
            <v>4</v>
          </cell>
        </row>
        <row r="80">
          <cell r="I80">
            <v>16</v>
          </cell>
        </row>
        <row r="81">
          <cell r="I81">
            <v>5</v>
          </cell>
        </row>
        <row r="83">
          <cell r="I83">
            <v>2</v>
          </cell>
        </row>
        <row r="84">
          <cell r="I84">
            <v>3</v>
          </cell>
        </row>
        <row r="85">
          <cell r="I85">
            <v>0</v>
          </cell>
        </row>
        <row r="86">
          <cell r="I86">
            <v>15</v>
          </cell>
        </row>
        <row r="136">
          <cell r="K136">
            <v>37</v>
          </cell>
          <cell r="L136">
            <v>23</v>
          </cell>
          <cell r="M136">
            <v>10</v>
          </cell>
          <cell r="N136">
            <v>3</v>
          </cell>
        </row>
        <row r="137">
          <cell r="K137">
            <v>27</v>
          </cell>
        </row>
        <row r="138">
          <cell r="K138">
            <v>10</v>
          </cell>
        </row>
        <row r="139">
          <cell r="K139">
            <v>10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0</v>
          </cell>
        </row>
        <row r="144">
          <cell r="K144">
            <v>0</v>
          </cell>
        </row>
        <row r="151"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62">
          <cell r="T162">
            <v>44</v>
          </cell>
        </row>
        <row r="163">
          <cell r="F163">
            <v>182</v>
          </cell>
        </row>
        <row r="164">
          <cell r="F164">
            <v>229</v>
          </cell>
        </row>
        <row r="165">
          <cell r="F165">
            <v>182</v>
          </cell>
        </row>
        <row r="166">
          <cell r="F166">
            <v>267</v>
          </cell>
        </row>
        <row r="167">
          <cell r="F167">
            <v>279</v>
          </cell>
        </row>
        <row r="168">
          <cell r="F168">
            <v>493</v>
          </cell>
        </row>
        <row r="169">
          <cell r="F169">
            <v>302</v>
          </cell>
        </row>
        <row r="170">
          <cell r="F170">
            <v>406</v>
          </cell>
        </row>
        <row r="171">
          <cell r="F171">
            <v>383</v>
          </cell>
        </row>
        <row r="172">
          <cell r="F172">
            <v>311</v>
          </cell>
        </row>
        <row r="173">
          <cell r="F173">
            <v>152</v>
          </cell>
        </row>
        <row r="174">
          <cell r="F174">
            <v>78</v>
          </cell>
        </row>
        <row r="175">
          <cell r="F175">
            <v>150</v>
          </cell>
        </row>
        <row r="176">
          <cell r="F176">
            <v>349</v>
          </cell>
        </row>
        <row r="177">
          <cell r="F177">
            <v>242</v>
          </cell>
        </row>
        <row r="178">
          <cell r="F178">
            <v>375</v>
          </cell>
        </row>
        <row r="179">
          <cell r="F179">
            <v>516</v>
          </cell>
        </row>
        <row r="180">
          <cell r="F180">
            <v>363</v>
          </cell>
        </row>
        <row r="181">
          <cell r="F181">
            <v>411</v>
          </cell>
        </row>
        <row r="182">
          <cell r="F182">
            <v>226</v>
          </cell>
        </row>
        <row r="183">
          <cell r="F183">
            <v>169</v>
          </cell>
        </row>
        <row r="184">
          <cell r="F184">
            <v>64</v>
          </cell>
        </row>
        <row r="185">
          <cell r="F185">
            <v>16</v>
          </cell>
        </row>
        <row r="186">
          <cell r="F186">
            <v>383</v>
          </cell>
        </row>
      </sheetData>
      <sheetData sheetId="15">
        <row r="16">
          <cell r="I16">
            <v>258</v>
          </cell>
          <cell r="J16">
            <v>108</v>
          </cell>
          <cell r="K16">
            <v>96</v>
          </cell>
          <cell r="L16">
            <v>55</v>
          </cell>
          <cell r="M16">
            <v>929</v>
          </cell>
          <cell r="N16">
            <v>480</v>
          </cell>
          <cell r="O16">
            <v>205</v>
          </cell>
        </row>
        <row r="17">
          <cell r="I17">
            <v>207</v>
          </cell>
          <cell r="K17">
            <v>79</v>
          </cell>
          <cell r="M17">
            <v>777</v>
          </cell>
        </row>
        <row r="18">
          <cell r="I18">
            <v>15</v>
          </cell>
          <cell r="K18">
            <v>7</v>
          </cell>
          <cell r="M18">
            <v>71</v>
          </cell>
        </row>
        <row r="19">
          <cell r="I19">
            <v>51</v>
          </cell>
          <cell r="K19">
            <v>17</v>
          </cell>
          <cell r="M19">
            <v>152</v>
          </cell>
        </row>
        <row r="21">
          <cell r="I21">
            <v>156</v>
          </cell>
          <cell r="K21">
            <v>61</v>
          </cell>
          <cell r="M21">
            <v>577</v>
          </cell>
        </row>
        <row r="23">
          <cell r="I23">
            <v>42</v>
          </cell>
          <cell r="K23">
            <v>14</v>
          </cell>
          <cell r="M23">
            <v>85</v>
          </cell>
        </row>
        <row r="24">
          <cell r="I24">
            <v>1</v>
          </cell>
          <cell r="K24">
            <v>2</v>
          </cell>
          <cell r="M24">
            <v>16</v>
          </cell>
          <cell r="N24">
            <v>13</v>
          </cell>
          <cell r="O24">
            <v>4</v>
          </cell>
        </row>
        <row r="25">
          <cell r="K25">
            <v>40</v>
          </cell>
          <cell r="M25">
            <v>343</v>
          </cell>
        </row>
        <row r="26">
          <cell r="K26">
            <v>24</v>
          </cell>
          <cell r="M26">
            <v>212</v>
          </cell>
        </row>
        <row r="27">
          <cell r="N27">
            <v>122</v>
          </cell>
        </row>
        <row r="28">
          <cell r="M28">
            <v>748</v>
          </cell>
        </row>
        <row r="29">
          <cell r="I29">
            <v>137</v>
          </cell>
          <cell r="M29">
            <v>309</v>
          </cell>
        </row>
        <row r="30">
          <cell r="I30">
            <v>96</v>
          </cell>
          <cell r="M30">
            <v>188</v>
          </cell>
        </row>
        <row r="31">
          <cell r="I31">
            <v>24</v>
          </cell>
          <cell r="M31">
            <v>259</v>
          </cell>
        </row>
        <row r="32">
          <cell r="I32">
            <v>29</v>
          </cell>
          <cell r="M32">
            <v>229</v>
          </cell>
        </row>
        <row r="33">
          <cell r="I33">
            <v>2</v>
          </cell>
          <cell r="M33">
            <v>33</v>
          </cell>
        </row>
        <row r="34">
          <cell r="I34">
            <v>42</v>
          </cell>
          <cell r="M34">
            <v>180</v>
          </cell>
        </row>
        <row r="35">
          <cell r="I35">
            <v>2</v>
          </cell>
          <cell r="M35">
            <v>10</v>
          </cell>
        </row>
        <row r="36">
          <cell r="I36">
            <v>21</v>
          </cell>
          <cell r="M36">
            <v>120</v>
          </cell>
        </row>
        <row r="44">
          <cell r="M44">
            <v>45</v>
          </cell>
        </row>
        <row r="45">
          <cell r="I45">
            <v>65</v>
          </cell>
        </row>
        <row r="46">
          <cell r="I46">
            <v>193</v>
          </cell>
        </row>
        <row r="53">
          <cell r="I53">
            <v>311</v>
          </cell>
          <cell r="J53">
            <v>153</v>
          </cell>
          <cell r="K53">
            <v>195</v>
          </cell>
          <cell r="M53">
            <v>26</v>
          </cell>
          <cell r="O53">
            <v>154</v>
          </cell>
          <cell r="Q53">
            <v>115</v>
          </cell>
          <cell r="S53">
            <v>40</v>
          </cell>
          <cell r="U53">
            <v>40</v>
          </cell>
        </row>
        <row r="54">
          <cell r="I54">
            <v>96</v>
          </cell>
        </row>
        <row r="55">
          <cell r="I55">
            <v>79</v>
          </cell>
        </row>
        <row r="56">
          <cell r="I56">
            <v>1</v>
          </cell>
        </row>
        <row r="57">
          <cell r="I57">
            <v>0</v>
          </cell>
        </row>
        <row r="71">
          <cell r="I71">
            <v>0</v>
          </cell>
        </row>
        <row r="73">
          <cell r="I73">
            <v>69</v>
          </cell>
        </row>
        <row r="76">
          <cell r="I76">
            <v>1</v>
          </cell>
        </row>
        <row r="79">
          <cell r="I79">
            <v>5</v>
          </cell>
        </row>
        <row r="80">
          <cell r="I80">
            <v>49</v>
          </cell>
        </row>
        <row r="81">
          <cell r="I81">
            <v>70</v>
          </cell>
        </row>
        <row r="83">
          <cell r="I83">
            <v>1</v>
          </cell>
        </row>
        <row r="84">
          <cell r="I84">
            <v>5</v>
          </cell>
        </row>
        <row r="85">
          <cell r="I85">
            <v>2</v>
          </cell>
        </row>
        <row r="86">
          <cell r="I86">
            <v>11</v>
          </cell>
        </row>
        <row r="136">
          <cell r="K136">
            <v>138</v>
          </cell>
          <cell r="L136">
            <v>10</v>
          </cell>
          <cell r="M136">
            <v>6</v>
          </cell>
          <cell r="N136">
            <v>128</v>
          </cell>
        </row>
        <row r="137">
          <cell r="K137">
            <v>135</v>
          </cell>
        </row>
        <row r="138">
          <cell r="K138">
            <v>3</v>
          </cell>
        </row>
        <row r="139">
          <cell r="K139">
            <v>2</v>
          </cell>
        </row>
        <row r="140">
          <cell r="K140">
            <v>0</v>
          </cell>
        </row>
        <row r="141">
          <cell r="K141">
            <v>1</v>
          </cell>
        </row>
        <row r="142">
          <cell r="K142">
            <v>7</v>
          </cell>
        </row>
        <row r="144">
          <cell r="K144">
            <v>71</v>
          </cell>
        </row>
        <row r="151"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62">
          <cell r="T162">
            <v>7</v>
          </cell>
        </row>
        <row r="163">
          <cell r="F163">
            <v>231</v>
          </cell>
        </row>
        <row r="164">
          <cell r="F164">
            <v>242</v>
          </cell>
        </row>
        <row r="165">
          <cell r="F165">
            <v>165</v>
          </cell>
        </row>
        <row r="166">
          <cell r="F166">
            <v>157</v>
          </cell>
        </row>
        <row r="167">
          <cell r="F167">
            <v>94</v>
          </cell>
        </row>
        <row r="168">
          <cell r="F168">
            <v>40</v>
          </cell>
        </row>
        <row r="169">
          <cell r="F169">
            <v>188</v>
          </cell>
        </row>
        <row r="170">
          <cell r="F170">
            <v>223</v>
          </cell>
        </row>
        <row r="171">
          <cell r="F171">
            <v>209</v>
          </cell>
        </row>
        <row r="172">
          <cell r="F172">
            <v>156</v>
          </cell>
        </row>
        <row r="173">
          <cell r="F173">
            <v>86</v>
          </cell>
        </row>
        <row r="174">
          <cell r="F174">
            <v>67</v>
          </cell>
        </row>
        <row r="175">
          <cell r="F175">
            <v>132</v>
          </cell>
        </row>
        <row r="176">
          <cell r="F176">
            <v>254</v>
          </cell>
        </row>
        <row r="177">
          <cell r="F177">
            <v>165</v>
          </cell>
        </row>
        <row r="178">
          <cell r="F178">
            <v>187</v>
          </cell>
        </row>
        <row r="179">
          <cell r="F179">
            <v>191</v>
          </cell>
        </row>
        <row r="180">
          <cell r="F180">
            <v>165</v>
          </cell>
        </row>
        <row r="181">
          <cell r="F181">
            <v>249</v>
          </cell>
        </row>
        <row r="182">
          <cell r="F182">
            <v>122</v>
          </cell>
        </row>
        <row r="183">
          <cell r="F183">
            <v>157</v>
          </cell>
        </row>
        <row r="184">
          <cell r="F184">
            <v>67</v>
          </cell>
        </row>
        <row r="185">
          <cell r="F185">
            <v>17</v>
          </cell>
        </row>
        <row r="186">
          <cell r="F186">
            <v>152</v>
          </cell>
        </row>
      </sheetData>
      <sheetData sheetId="16">
        <row r="16">
          <cell r="I16">
            <v>231</v>
          </cell>
          <cell r="J16">
            <v>128</v>
          </cell>
          <cell r="K16">
            <v>163</v>
          </cell>
          <cell r="L16">
            <v>89</v>
          </cell>
          <cell r="M16">
            <v>1692</v>
          </cell>
          <cell r="N16">
            <v>878</v>
          </cell>
          <cell r="O16">
            <v>194</v>
          </cell>
        </row>
        <row r="17">
          <cell r="I17">
            <v>193</v>
          </cell>
          <cell r="K17">
            <v>135</v>
          </cell>
          <cell r="M17">
            <v>1502</v>
          </cell>
        </row>
        <row r="18">
          <cell r="I18">
            <v>14</v>
          </cell>
          <cell r="K18">
            <v>13</v>
          </cell>
          <cell r="M18">
            <v>98</v>
          </cell>
        </row>
        <row r="19">
          <cell r="I19">
            <v>38</v>
          </cell>
          <cell r="K19">
            <v>28</v>
          </cell>
          <cell r="M19">
            <v>190</v>
          </cell>
        </row>
        <row r="21">
          <cell r="I21">
            <v>0</v>
          </cell>
          <cell r="K21">
            <v>0</v>
          </cell>
          <cell r="M21">
            <v>0</v>
          </cell>
        </row>
        <row r="23">
          <cell r="I23">
            <v>21</v>
          </cell>
          <cell r="K23">
            <v>13</v>
          </cell>
          <cell r="M23">
            <v>47</v>
          </cell>
        </row>
        <row r="24">
          <cell r="I24">
            <v>7</v>
          </cell>
          <cell r="K24">
            <v>5</v>
          </cell>
          <cell r="M24">
            <v>33</v>
          </cell>
          <cell r="N24">
            <v>28</v>
          </cell>
          <cell r="O24">
            <v>2</v>
          </cell>
        </row>
        <row r="25">
          <cell r="K25">
            <v>42</v>
          </cell>
          <cell r="M25">
            <v>467</v>
          </cell>
        </row>
        <row r="26">
          <cell r="K26">
            <v>43</v>
          </cell>
          <cell r="M26">
            <v>307</v>
          </cell>
        </row>
        <row r="27">
          <cell r="N27">
            <v>224</v>
          </cell>
        </row>
        <row r="28">
          <cell r="M28">
            <v>1376</v>
          </cell>
        </row>
        <row r="29">
          <cell r="I29">
            <v>86</v>
          </cell>
          <cell r="M29">
            <v>340</v>
          </cell>
        </row>
        <row r="30">
          <cell r="I30">
            <v>56</v>
          </cell>
          <cell r="M30">
            <v>171</v>
          </cell>
        </row>
        <row r="31">
          <cell r="I31">
            <v>76</v>
          </cell>
          <cell r="M31">
            <v>899</v>
          </cell>
        </row>
        <row r="32">
          <cell r="I32">
            <v>39</v>
          </cell>
          <cell r="M32">
            <v>471</v>
          </cell>
        </row>
        <row r="33">
          <cell r="I33">
            <v>0</v>
          </cell>
          <cell r="M33">
            <v>0</v>
          </cell>
        </row>
        <row r="34">
          <cell r="I34">
            <v>19</v>
          </cell>
          <cell r="M34">
            <v>222</v>
          </cell>
        </row>
        <row r="35">
          <cell r="I35">
            <v>0</v>
          </cell>
          <cell r="M35">
            <v>4</v>
          </cell>
        </row>
        <row r="36">
          <cell r="I36">
            <v>21</v>
          </cell>
          <cell r="M36">
            <v>89</v>
          </cell>
        </row>
        <row r="44">
          <cell r="M44">
            <v>53</v>
          </cell>
        </row>
        <row r="45">
          <cell r="I45">
            <v>43</v>
          </cell>
        </row>
        <row r="46">
          <cell r="I46">
            <v>188</v>
          </cell>
        </row>
        <row r="53">
          <cell r="I53">
            <v>255</v>
          </cell>
          <cell r="J53">
            <v>136</v>
          </cell>
          <cell r="K53">
            <v>0</v>
          </cell>
          <cell r="M53">
            <v>23</v>
          </cell>
          <cell r="O53">
            <v>103</v>
          </cell>
          <cell r="Q53">
            <v>62</v>
          </cell>
          <cell r="S53">
            <v>38</v>
          </cell>
          <cell r="U53">
            <v>84</v>
          </cell>
        </row>
        <row r="54">
          <cell r="I54">
            <v>163</v>
          </cell>
        </row>
        <row r="55">
          <cell r="I55">
            <v>116</v>
          </cell>
        </row>
        <row r="56">
          <cell r="I56">
            <v>1</v>
          </cell>
        </row>
        <row r="57">
          <cell r="I57">
            <v>0</v>
          </cell>
        </row>
        <row r="71">
          <cell r="I71">
            <v>1</v>
          </cell>
        </row>
        <row r="73">
          <cell r="I73">
            <v>4</v>
          </cell>
        </row>
        <row r="76">
          <cell r="I76">
            <v>0</v>
          </cell>
        </row>
        <row r="79">
          <cell r="I79">
            <v>4</v>
          </cell>
        </row>
        <row r="80">
          <cell r="I80">
            <v>47</v>
          </cell>
        </row>
        <row r="81">
          <cell r="I81">
            <v>23</v>
          </cell>
        </row>
        <row r="83">
          <cell r="I83">
            <v>4</v>
          </cell>
        </row>
        <row r="84">
          <cell r="I84">
            <v>0</v>
          </cell>
        </row>
        <row r="85">
          <cell r="I85">
            <v>0</v>
          </cell>
        </row>
        <row r="86">
          <cell r="I86">
            <v>6</v>
          </cell>
        </row>
        <row r="136">
          <cell r="K136">
            <v>38</v>
          </cell>
          <cell r="L136">
            <v>15</v>
          </cell>
          <cell r="M136">
            <v>13</v>
          </cell>
          <cell r="N136">
            <v>18</v>
          </cell>
        </row>
        <row r="137">
          <cell r="K137">
            <v>32</v>
          </cell>
        </row>
        <row r="138">
          <cell r="K138">
            <v>6</v>
          </cell>
        </row>
        <row r="139">
          <cell r="K139">
            <v>6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1</v>
          </cell>
        </row>
        <row r="144">
          <cell r="K144">
            <v>5</v>
          </cell>
        </row>
        <row r="151"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I152">
            <v>0</v>
          </cell>
          <cell r="J152">
            <v>0</v>
          </cell>
          <cell r="K152">
            <v>1</v>
          </cell>
          <cell r="L152">
            <v>2</v>
          </cell>
        </row>
        <row r="153">
          <cell r="I153">
            <v>0</v>
          </cell>
          <cell r="K153">
            <v>0</v>
          </cell>
          <cell r="L153">
            <v>0</v>
          </cell>
        </row>
        <row r="162">
          <cell r="T162">
            <v>64</v>
          </cell>
        </row>
        <row r="163">
          <cell r="F163">
            <v>191</v>
          </cell>
        </row>
        <row r="164">
          <cell r="F164">
            <v>269</v>
          </cell>
        </row>
        <row r="165">
          <cell r="F165">
            <v>194</v>
          </cell>
        </row>
        <row r="166">
          <cell r="F166">
            <v>311</v>
          </cell>
        </row>
        <row r="167">
          <cell r="F167">
            <v>279</v>
          </cell>
        </row>
        <row r="168">
          <cell r="F168">
            <v>448</v>
          </cell>
        </row>
        <row r="169">
          <cell r="F169">
            <v>171</v>
          </cell>
        </row>
        <row r="170">
          <cell r="F170">
            <v>380</v>
          </cell>
        </row>
        <row r="171">
          <cell r="F171">
            <v>477</v>
          </cell>
        </row>
        <row r="172">
          <cell r="F172">
            <v>398</v>
          </cell>
        </row>
        <row r="173">
          <cell r="F173">
            <v>159</v>
          </cell>
        </row>
        <row r="174">
          <cell r="F174">
            <v>107</v>
          </cell>
        </row>
        <row r="175">
          <cell r="F175">
            <v>293</v>
          </cell>
        </row>
        <row r="176">
          <cell r="F176">
            <v>469</v>
          </cell>
        </row>
        <row r="177">
          <cell r="F177">
            <v>269</v>
          </cell>
        </row>
        <row r="178">
          <cell r="F178">
            <v>336</v>
          </cell>
        </row>
        <row r="179">
          <cell r="F179">
            <v>325</v>
          </cell>
        </row>
        <row r="180">
          <cell r="F180">
            <v>367</v>
          </cell>
        </row>
        <row r="181">
          <cell r="F181">
            <v>419</v>
          </cell>
        </row>
        <row r="182">
          <cell r="F182">
            <v>274</v>
          </cell>
        </row>
        <row r="183">
          <cell r="F183">
            <v>250</v>
          </cell>
        </row>
        <row r="184">
          <cell r="F184">
            <v>117</v>
          </cell>
        </row>
        <row r="185">
          <cell r="F185">
            <v>75</v>
          </cell>
        </row>
        <row r="186">
          <cell r="F186">
            <v>190</v>
          </cell>
        </row>
      </sheetData>
      <sheetData sheetId="17"/>
      <sheetData sheetId="18">
        <row r="16">
          <cell r="I16">
            <v>126</v>
          </cell>
          <cell r="J16">
            <v>56</v>
          </cell>
          <cell r="K16">
            <v>82</v>
          </cell>
          <cell r="L16">
            <v>46</v>
          </cell>
          <cell r="M16">
            <v>879</v>
          </cell>
          <cell r="N16">
            <v>385</v>
          </cell>
          <cell r="O16">
            <v>117</v>
          </cell>
        </row>
        <row r="17">
          <cell r="I17">
            <v>104</v>
          </cell>
          <cell r="K17">
            <v>70</v>
          </cell>
          <cell r="M17">
            <v>733</v>
          </cell>
        </row>
        <row r="18">
          <cell r="I18">
            <v>6</v>
          </cell>
          <cell r="K18">
            <v>1</v>
          </cell>
          <cell r="M18">
            <v>44</v>
          </cell>
        </row>
        <row r="19">
          <cell r="I19">
            <v>22</v>
          </cell>
          <cell r="K19">
            <v>12</v>
          </cell>
          <cell r="M19">
            <v>146</v>
          </cell>
        </row>
        <row r="21">
          <cell r="I21">
            <v>91</v>
          </cell>
          <cell r="K21">
            <v>58</v>
          </cell>
          <cell r="M21">
            <v>689</v>
          </cell>
        </row>
        <row r="23">
          <cell r="I23">
            <v>26</v>
          </cell>
          <cell r="K23">
            <v>12</v>
          </cell>
          <cell r="M23">
            <v>52</v>
          </cell>
        </row>
        <row r="24">
          <cell r="I24">
            <v>0</v>
          </cell>
          <cell r="K24">
            <v>0</v>
          </cell>
          <cell r="M24">
            <v>5</v>
          </cell>
          <cell r="N24">
            <v>4</v>
          </cell>
          <cell r="O24">
            <v>0</v>
          </cell>
        </row>
        <row r="25">
          <cell r="K25">
            <v>32</v>
          </cell>
          <cell r="M25">
            <v>417</v>
          </cell>
        </row>
        <row r="26">
          <cell r="K26">
            <v>23</v>
          </cell>
          <cell r="M26">
            <v>216</v>
          </cell>
        </row>
        <row r="27">
          <cell r="N27">
            <v>78</v>
          </cell>
        </row>
        <row r="28">
          <cell r="M28">
            <v>751</v>
          </cell>
        </row>
        <row r="29">
          <cell r="I29">
            <v>83</v>
          </cell>
          <cell r="M29">
            <v>285</v>
          </cell>
        </row>
        <row r="30">
          <cell r="I30">
            <v>59</v>
          </cell>
          <cell r="M30">
            <v>179</v>
          </cell>
        </row>
        <row r="31">
          <cell r="I31">
            <v>37</v>
          </cell>
          <cell r="M31">
            <v>476</v>
          </cell>
        </row>
        <row r="32">
          <cell r="I32">
            <v>13</v>
          </cell>
          <cell r="M32">
            <v>210</v>
          </cell>
        </row>
        <row r="33">
          <cell r="I33">
            <v>0</v>
          </cell>
          <cell r="M33">
            <v>0</v>
          </cell>
        </row>
        <row r="34">
          <cell r="I34">
            <v>8</v>
          </cell>
          <cell r="M34">
            <v>90</v>
          </cell>
        </row>
        <row r="35">
          <cell r="I35">
            <v>0</v>
          </cell>
          <cell r="M35">
            <v>0</v>
          </cell>
        </row>
        <row r="36">
          <cell r="I36">
            <v>1</v>
          </cell>
          <cell r="M36">
            <v>31</v>
          </cell>
        </row>
        <row r="44">
          <cell r="M44">
            <v>25</v>
          </cell>
        </row>
        <row r="45">
          <cell r="I45">
            <v>42</v>
          </cell>
        </row>
        <row r="46">
          <cell r="I46">
            <v>84</v>
          </cell>
        </row>
        <row r="53">
          <cell r="I53">
            <v>171</v>
          </cell>
          <cell r="J53">
            <v>86</v>
          </cell>
          <cell r="K53">
            <v>126</v>
          </cell>
          <cell r="M53">
            <v>15</v>
          </cell>
          <cell r="O53">
            <v>89</v>
          </cell>
          <cell r="Q53">
            <v>65</v>
          </cell>
          <cell r="S53">
            <v>12</v>
          </cell>
          <cell r="U53">
            <v>43</v>
          </cell>
        </row>
        <row r="54">
          <cell r="I54">
            <v>82</v>
          </cell>
        </row>
        <row r="55">
          <cell r="I55">
            <v>77</v>
          </cell>
        </row>
        <row r="56">
          <cell r="I56">
            <v>2</v>
          </cell>
        </row>
        <row r="57">
          <cell r="I57">
            <v>0</v>
          </cell>
        </row>
        <row r="71">
          <cell r="I71">
            <v>3</v>
          </cell>
        </row>
        <row r="73">
          <cell r="I73">
            <v>34</v>
          </cell>
        </row>
        <row r="76">
          <cell r="I76">
            <v>0</v>
          </cell>
        </row>
        <row r="79">
          <cell r="I79">
            <v>2</v>
          </cell>
        </row>
        <row r="80">
          <cell r="I80">
            <v>32</v>
          </cell>
        </row>
        <row r="81">
          <cell r="I81">
            <v>9</v>
          </cell>
        </row>
        <row r="83">
          <cell r="I83">
            <v>0</v>
          </cell>
        </row>
        <row r="84">
          <cell r="I84">
            <v>0</v>
          </cell>
        </row>
        <row r="85">
          <cell r="I85">
            <v>1</v>
          </cell>
        </row>
        <row r="86">
          <cell r="I86">
            <v>7</v>
          </cell>
        </row>
        <row r="136">
          <cell r="K136">
            <v>64</v>
          </cell>
          <cell r="L136">
            <v>26</v>
          </cell>
          <cell r="M136">
            <v>3</v>
          </cell>
          <cell r="N136">
            <v>14</v>
          </cell>
        </row>
        <row r="137">
          <cell r="K137">
            <v>38</v>
          </cell>
        </row>
        <row r="138">
          <cell r="K138">
            <v>26</v>
          </cell>
        </row>
        <row r="139">
          <cell r="K139">
            <v>26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4</v>
          </cell>
        </row>
        <row r="144">
          <cell r="K144">
            <v>14</v>
          </cell>
        </row>
        <row r="151">
          <cell r="I151">
            <v>1</v>
          </cell>
          <cell r="J151">
            <v>1</v>
          </cell>
          <cell r="K151">
            <v>0</v>
          </cell>
          <cell r="L151">
            <v>0</v>
          </cell>
        </row>
        <row r="152"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62">
          <cell r="T162">
            <v>4</v>
          </cell>
        </row>
        <row r="163">
          <cell r="F163">
            <v>97</v>
          </cell>
        </row>
        <row r="164">
          <cell r="F164">
            <v>115</v>
          </cell>
        </row>
        <row r="165">
          <cell r="F165">
            <v>117</v>
          </cell>
        </row>
        <row r="166">
          <cell r="F166">
            <v>171</v>
          </cell>
        </row>
        <row r="167">
          <cell r="F167">
            <v>121</v>
          </cell>
        </row>
        <row r="168">
          <cell r="F168">
            <v>258</v>
          </cell>
        </row>
        <row r="169">
          <cell r="F169">
            <v>179</v>
          </cell>
        </row>
        <row r="170">
          <cell r="F170">
            <v>221</v>
          </cell>
        </row>
        <row r="171">
          <cell r="F171">
            <v>186</v>
          </cell>
        </row>
        <row r="172">
          <cell r="F172">
            <v>165</v>
          </cell>
        </row>
        <row r="173">
          <cell r="F173">
            <v>67</v>
          </cell>
        </row>
        <row r="174">
          <cell r="F174">
            <v>61</v>
          </cell>
        </row>
        <row r="175">
          <cell r="F175">
            <v>66</v>
          </cell>
        </row>
        <row r="176">
          <cell r="F176">
            <v>188</v>
          </cell>
        </row>
        <row r="177">
          <cell r="F177">
            <v>90</v>
          </cell>
        </row>
        <row r="178">
          <cell r="F178">
            <v>282</v>
          </cell>
        </row>
        <row r="179">
          <cell r="F179">
            <v>253</v>
          </cell>
        </row>
        <row r="180">
          <cell r="F180">
            <v>182</v>
          </cell>
        </row>
        <row r="181">
          <cell r="F181">
            <v>253</v>
          </cell>
        </row>
        <row r="182">
          <cell r="F182">
            <v>150</v>
          </cell>
        </row>
        <row r="183">
          <cell r="F183">
            <v>103</v>
          </cell>
        </row>
        <row r="184">
          <cell r="F184">
            <v>38</v>
          </cell>
        </row>
        <row r="185">
          <cell r="F185">
            <v>7</v>
          </cell>
        </row>
        <row r="186">
          <cell r="F186">
            <v>146</v>
          </cell>
        </row>
      </sheetData>
      <sheetData sheetId="19">
        <row r="16">
          <cell r="I16">
            <v>267</v>
          </cell>
          <cell r="J16">
            <v>145</v>
          </cell>
          <cell r="K16">
            <v>138</v>
          </cell>
          <cell r="L16">
            <v>87</v>
          </cell>
          <cell r="M16">
            <v>1866</v>
          </cell>
          <cell r="N16">
            <v>1024</v>
          </cell>
          <cell r="O16">
            <v>285</v>
          </cell>
        </row>
        <row r="17">
          <cell r="I17">
            <v>227</v>
          </cell>
          <cell r="K17">
            <v>121</v>
          </cell>
          <cell r="M17">
            <v>1581</v>
          </cell>
        </row>
        <row r="18">
          <cell r="I18">
            <v>6</v>
          </cell>
          <cell r="K18">
            <v>7</v>
          </cell>
          <cell r="M18">
            <v>110</v>
          </cell>
        </row>
        <row r="19">
          <cell r="I19">
            <v>40</v>
          </cell>
          <cell r="K19">
            <v>17</v>
          </cell>
          <cell r="M19">
            <v>285</v>
          </cell>
        </row>
        <row r="21">
          <cell r="I21">
            <v>185</v>
          </cell>
          <cell r="K21">
            <v>91</v>
          </cell>
          <cell r="M21">
            <v>1418</v>
          </cell>
        </row>
        <row r="23">
          <cell r="I23">
            <v>39</v>
          </cell>
          <cell r="K23">
            <v>11</v>
          </cell>
          <cell r="M23">
            <v>84</v>
          </cell>
        </row>
        <row r="24">
          <cell r="I24">
            <v>10</v>
          </cell>
          <cell r="K24">
            <v>4</v>
          </cell>
          <cell r="M24">
            <v>31</v>
          </cell>
          <cell r="N24">
            <v>30</v>
          </cell>
          <cell r="O24">
            <v>0</v>
          </cell>
        </row>
        <row r="25">
          <cell r="K25">
            <v>36</v>
          </cell>
          <cell r="M25">
            <v>657</v>
          </cell>
        </row>
        <row r="26">
          <cell r="K26">
            <v>32</v>
          </cell>
          <cell r="M26">
            <v>426</v>
          </cell>
        </row>
        <row r="27">
          <cell r="N27">
            <v>357</v>
          </cell>
        </row>
        <row r="28">
          <cell r="M28">
            <v>1588</v>
          </cell>
        </row>
        <row r="29">
          <cell r="I29">
            <v>113</v>
          </cell>
          <cell r="M29">
            <v>481</v>
          </cell>
        </row>
        <row r="30">
          <cell r="I30">
            <v>80</v>
          </cell>
          <cell r="M30">
            <v>275</v>
          </cell>
        </row>
        <row r="31">
          <cell r="I31">
            <v>91</v>
          </cell>
          <cell r="M31">
            <v>1075</v>
          </cell>
        </row>
        <row r="32">
          <cell r="I32">
            <v>34</v>
          </cell>
          <cell r="M32">
            <v>427</v>
          </cell>
        </row>
        <row r="33">
          <cell r="I33">
            <v>5</v>
          </cell>
          <cell r="M33">
            <v>53</v>
          </cell>
        </row>
        <row r="34">
          <cell r="I34">
            <v>43</v>
          </cell>
          <cell r="M34">
            <v>397</v>
          </cell>
        </row>
        <row r="35">
          <cell r="I35">
            <v>0</v>
          </cell>
          <cell r="M35">
            <v>9</v>
          </cell>
        </row>
        <row r="36">
          <cell r="I36">
            <v>9</v>
          </cell>
          <cell r="M36">
            <v>79</v>
          </cell>
        </row>
        <row r="44">
          <cell r="M44">
            <v>38</v>
          </cell>
        </row>
        <row r="45">
          <cell r="I45">
            <v>57</v>
          </cell>
        </row>
        <row r="46">
          <cell r="I46">
            <v>210</v>
          </cell>
        </row>
        <row r="53">
          <cell r="I53">
            <v>266</v>
          </cell>
          <cell r="J53">
            <v>158</v>
          </cell>
          <cell r="K53">
            <v>188</v>
          </cell>
          <cell r="M53">
            <v>46</v>
          </cell>
          <cell r="O53">
            <v>115</v>
          </cell>
          <cell r="Q53">
            <v>64</v>
          </cell>
          <cell r="S53">
            <v>29</v>
          </cell>
          <cell r="U53">
            <v>95</v>
          </cell>
        </row>
        <row r="54">
          <cell r="I54">
            <v>138</v>
          </cell>
        </row>
        <row r="55">
          <cell r="I55">
            <v>119</v>
          </cell>
        </row>
        <row r="56">
          <cell r="I56">
            <v>2</v>
          </cell>
        </row>
        <row r="57">
          <cell r="I57">
            <v>0</v>
          </cell>
        </row>
        <row r="71">
          <cell r="I71">
            <v>24</v>
          </cell>
        </row>
        <row r="73">
          <cell r="I73">
            <v>34</v>
          </cell>
        </row>
        <row r="76">
          <cell r="I76">
            <v>1</v>
          </cell>
        </row>
        <row r="79">
          <cell r="I79">
            <v>5</v>
          </cell>
        </row>
        <row r="80">
          <cell r="I80">
            <v>28</v>
          </cell>
        </row>
        <row r="81">
          <cell r="I81">
            <v>12</v>
          </cell>
        </row>
        <row r="83">
          <cell r="I83">
            <v>3</v>
          </cell>
        </row>
        <row r="84">
          <cell r="I84">
            <v>4</v>
          </cell>
        </row>
        <row r="85">
          <cell r="I85">
            <v>0</v>
          </cell>
        </row>
        <row r="86">
          <cell r="I86">
            <v>10</v>
          </cell>
        </row>
        <row r="136">
          <cell r="K136">
            <v>63</v>
          </cell>
          <cell r="L136">
            <v>52</v>
          </cell>
          <cell r="M136">
            <v>19</v>
          </cell>
          <cell r="N136">
            <v>9</v>
          </cell>
        </row>
        <row r="137">
          <cell r="K137">
            <v>23</v>
          </cell>
        </row>
        <row r="138">
          <cell r="K138">
            <v>40</v>
          </cell>
        </row>
        <row r="139">
          <cell r="K139">
            <v>38</v>
          </cell>
        </row>
        <row r="140">
          <cell r="K140">
            <v>0</v>
          </cell>
        </row>
        <row r="141">
          <cell r="K141">
            <v>2</v>
          </cell>
        </row>
        <row r="142">
          <cell r="K142">
            <v>0</v>
          </cell>
        </row>
        <row r="144">
          <cell r="K144">
            <v>0</v>
          </cell>
        </row>
        <row r="151"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62">
          <cell r="T162">
            <v>29</v>
          </cell>
        </row>
        <row r="163">
          <cell r="F163">
            <v>226</v>
          </cell>
        </row>
        <row r="164">
          <cell r="F164">
            <v>261</v>
          </cell>
        </row>
        <row r="165">
          <cell r="F165">
            <v>221</v>
          </cell>
        </row>
        <row r="166">
          <cell r="F166">
            <v>321</v>
          </cell>
        </row>
        <row r="167">
          <cell r="F167">
            <v>305</v>
          </cell>
        </row>
        <row r="168">
          <cell r="F168">
            <v>532</v>
          </cell>
        </row>
        <row r="169">
          <cell r="F169">
            <v>275</v>
          </cell>
        </row>
        <row r="170">
          <cell r="F170">
            <v>469</v>
          </cell>
        </row>
        <row r="171">
          <cell r="F171">
            <v>508</v>
          </cell>
        </row>
        <row r="172">
          <cell r="F172">
            <v>355</v>
          </cell>
        </row>
        <row r="173">
          <cell r="F173">
            <v>160</v>
          </cell>
        </row>
        <row r="174">
          <cell r="F174">
            <v>99</v>
          </cell>
        </row>
        <row r="175">
          <cell r="F175">
            <v>247</v>
          </cell>
        </row>
        <row r="176">
          <cell r="F176">
            <v>422</v>
          </cell>
        </row>
        <row r="177">
          <cell r="F177">
            <v>242</v>
          </cell>
        </row>
        <row r="178">
          <cell r="F178">
            <v>496</v>
          </cell>
        </row>
        <row r="179">
          <cell r="F179">
            <v>459</v>
          </cell>
        </row>
        <row r="180">
          <cell r="F180">
            <v>343</v>
          </cell>
        </row>
        <row r="181">
          <cell r="F181">
            <v>566</v>
          </cell>
        </row>
        <row r="182">
          <cell r="F182">
            <v>310</v>
          </cell>
        </row>
        <row r="183">
          <cell r="F183">
            <v>247</v>
          </cell>
        </row>
        <row r="184">
          <cell r="F184">
            <v>90</v>
          </cell>
        </row>
        <row r="185">
          <cell r="F185">
            <v>25</v>
          </cell>
        </row>
        <row r="186">
          <cell r="F186">
            <v>285</v>
          </cell>
        </row>
      </sheetData>
      <sheetData sheetId="20">
        <row r="16">
          <cell r="I16">
            <v>195</v>
          </cell>
          <cell r="J16">
            <v>87</v>
          </cell>
          <cell r="K16">
            <v>114</v>
          </cell>
          <cell r="L16">
            <v>44</v>
          </cell>
          <cell r="M16">
            <v>1344</v>
          </cell>
          <cell r="N16">
            <v>618</v>
          </cell>
          <cell r="O16">
            <v>194</v>
          </cell>
        </row>
        <row r="17">
          <cell r="I17">
            <v>160</v>
          </cell>
          <cell r="K17">
            <v>99</v>
          </cell>
          <cell r="M17">
            <v>1095</v>
          </cell>
        </row>
        <row r="18">
          <cell r="I18">
            <v>4</v>
          </cell>
          <cell r="K18">
            <v>5</v>
          </cell>
          <cell r="M18">
            <v>28</v>
          </cell>
        </row>
        <row r="19">
          <cell r="I19">
            <v>35</v>
          </cell>
          <cell r="K19">
            <v>15</v>
          </cell>
          <cell r="M19">
            <v>249</v>
          </cell>
        </row>
        <row r="21">
          <cell r="I21">
            <v>156</v>
          </cell>
          <cell r="K21">
            <v>86</v>
          </cell>
          <cell r="M21">
            <v>1128</v>
          </cell>
        </row>
        <row r="23">
          <cell r="I23">
            <v>28</v>
          </cell>
          <cell r="K23">
            <v>12</v>
          </cell>
          <cell r="M23">
            <v>83</v>
          </cell>
        </row>
        <row r="24">
          <cell r="I24">
            <v>3</v>
          </cell>
          <cell r="K24">
            <v>2</v>
          </cell>
          <cell r="M24">
            <v>9</v>
          </cell>
          <cell r="N24">
            <v>7</v>
          </cell>
          <cell r="O24">
            <v>1</v>
          </cell>
        </row>
        <row r="25">
          <cell r="K25">
            <v>34</v>
          </cell>
          <cell r="M25">
            <v>480</v>
          </cell>
        </row>
        <row r="26">
          <cell r="K26">
            <v>24</v>
          </cell>
          <cell r="M26">
            <v>373</v>
          </cell>
        </row>
        <row r="27">
          <cell r="N27">
            <v>212</v>
          </cell>
        </row>
        <row r="28">
          <cell r="M28">
            <v>1197</v>
          </cell>
        </row>
        <row r="29">
          <cell r="I29">
            <v>94</v>
          </cell>
          <cell r="M29">
            <v>420</v>
          </cell>
        </row>
        <row r="30">
          <cell r="I30">
            <v>64</v>
          </cell>
          <cell r="M30">
            <v>228</v>
          </cell>
        </row>
        <row r="31">
          <cell r="I31">
            <v>59</v>
          </cell>
          <cell r="M31">
            <v>820</v>
          </cell>
        </row>
        <row r="32">
          <cell r="I32">
            <v>34</v>
          </cell>
          <cell r="M32">
            <v>324</v>
          </cell>
        </row>
        <row r="33">
          <cell r="I33">
            <v>6</v>
          </cell>
          <cell r="M33">
            <v>124</v>
          </cell>
        </row>
        <row r="34">
          <cell r="I34">
            <v>21</v>
          </cell>
          <cell r="M34">
            <v>220</v>
          </cell>
        </row>
        <row r="35">
          <cell r="I35">
            <v>0</v>
          </cell>
          <cell r="M35">
            <v>2</v>
          </cell>
        </row>
        <row r="36">
          <cell r="I36">
            <v>3</v>
          </cell>
          <cell r="M36">
            <v>80</v>
          </cell>
        </row>
        <row r="44">
          <cell r="M44">
            <v>53</v>
          </cell>
        </row>
        <row r="45">
          <cell r="I45">
            <v>43</v>
          </cell>
        </row>
        <row r="46">
          <cell r="I46">
            <v>152</v>
          </cell>
        </row>
        <row r="53">
          <cell r="I53">
            <v>198</v>
          </cell>
          <cell r="J53">
            <v>78</v>
          </cell>
          <cell r="K53">
            <v>160</v>
          </cell>
          <cell r="M53">
            <v>38</v>
          </cell>
          <cell r="O53">
            <v>91</v>
          </cell>
          <cell r="Q53">
            <v>55</v>
          </cell>
          <cell r="S53">
            <v>33</v>
          </cell>
          <cell r="U53">
            <v>59</v>
          </cell>
        </row>
        <row r="54">
          <cell r="I54">
            <v>114</v>
          </cell>
        </row>
        <row r="55">
          <cell r="I55">
            <v>82</v>
          </cell>
        </row>
        <row r="56">
          <cell r="I56">
            <v>1</v>
          </cell>
        </row>
        <row r="57">
          <cell r="I57">
            <v>66</v>
          </cell>
        </row>
        <row r="71">
          <cell r="I71">
            <v>12</v>
          </cell>
        </row>
        <row r="73">
          <cell r="I73">
            <v>28</v>
          </cell>
        </row>
        <row r="76">
          <cell r="I76">
            <v>0</v>
          </cell>
        </row>
        <row r="79">
          <cell r="I79">
            <v>1</v>
          </cell>
        </row>
        <row r="80">
          <cell r="I80">
            <v>15</v>
          </cell>
        </row>
        <row r="81">
          <cell r="I81">
            <v>15</v>
          </cell>
        </row>
        <row r="83">
          <cell r="I83">
            <v>2</v>
          </cell>
        </row>
        <row r="84">
          <cell r="I84">
            <v>0</v>
          </cell>
        </row>
        <row r="85">
          <cell r="I85">
            <v>0</v>
          </cell>
        </row>
        <row r="86">
          <cell r="I86">
            <v>6</v>
          </cell>
        </row>
        <row r="136">
          <cell r="K136">
            <v>57</v>
          </cell>
          <cell r="L136">
            <v>44</v>
          </cell>
          <cell r="M136">
            <v>25</v>
          </cell>
          <cell r="N136">
            <v>13</v>
          </cell>
        </row>
        <row r="137">
          <cell r="K137">
            <v>29</v>
          </cell>
        </row>
        <row r="138">
          <cell r="K138">
            <v>28</v>
          </cell>
        </row>
        <row r="139">
          <cell r="K139">
            <v>28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1</v>
          </cell>
        </row>
        <row r="144">
          <cell r="K144">
            <v>0</v>
          </cell>
        </row>
        <row r="151"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62">
          <cell r="T162">
            <v>61</v>
          </cell>
        </row>
        <row r="163">
          <cell r="F163">
            <v>155</v>
          </cell>
        </row>
        <row r="164">
          <cell r="F164">
            <v>169</v>
          </cell>
        </row>
        <row r="165">
          <cell r="F165">
            <v>170</v>
          </cell>
        </row>
        <row r="166">
          <cell r="F166">
            <v>210</v>
          </cell>
        </row>
        <row r="167">
          <cell r="F167">
            <v>206</v>
          </cell>
        </row>
        <row r="168">
          <cell r="F168">
            <v>434</v>
          </cell>
        </row>
        <row r="169">
          <cell r="F169">
            <v>228</v>
          </cell>
        </row>
        <row r="170">
          <cell r="F170">
            <v>385</v>
          </cell>
        </row>
        <row r="171">
          <cell r="F171">
            <v>301</v>
          </cell>
        </row>
        <row r="172">
          <cell r="F172">
            <v>234</v>
          </cell>
        </row>
        <row r="173">
          <cell r="F173">
            <v>127</v>
          </cell>
        </row>
        <row r="174">
          <cell r="F174">
            <v>69</v>
          </cell>
        </row>
        <row r="175">
          <cell r="F175">
            <v>136</v>
          </cell>
        </row>
        <row r="176">
          <cell r="F176">
            <v>362</v>
          </cell>
        </row>
        <row r="177">
          <cell r="F177">
            <v>177</v>
          </cell>
        </row>
        <row r="178">
          <cell r="F178">
            <v>387</v>
          </cell>
        </row>
        <row r="179">
          <cell r="F179">
            <v>282</v>
          </cell>
        </row>
        <row r="180">
          <cell r="F180">
            <v>308</v>
          </cell>
        </row>
        <row r="181">
          <cell r="F181">
            <v>411</v>
          </cell>
        </row>
        <row r="182">
          <cell r="F182">
            <v>177</v>
          </cell>
        </row>
        <row r="183">
          <cell r="F183">
            <v>136</v>
          </cell>
        </row>
        <row r="184">
          <cell r="F184">
            <v>40</v>
          </cell>
        </row>
        <row r="185">
          <cell r="F185">
            <v>23</v>
          </cell>
        </row>
        <row r="186">
          <cell r="F186">
            <v>249</v>
          </cell>
        </row>
      </sheetData>
      <sheetData sheetId="21">
        <row r="16">
          <cell r="I16">
            <v>221</v>
          </cell>
          <cell r="J16">
            <v>91</v>
          </cell>
          <cell r="K16">
            <v>161</v>
          </cell>
          <cell r="L16">
            <v>80</v>
          </cell>
          <cell r="M16">
            <v>2537</v>
          </cell>
          <cell r="N16">
            <v>1078</v>
          </cell>
          <cell r="O16">
            <v>392</v>
          </cell>
        </row>
        <row r="17">
          <cell r="I17">
            <v>176</v>
          </cell>
          <cell r="K17">
            <v>132</v>
          </cell>
          <cell r="M17">
            <v>1988</v>
          </cell>
        </row>
        <row r="18">
          <cell r="I18">
            <v>13</v>
          </cell>
          <cell r="K18">
            <v>10</v>
          </cell>
          <cell r="M18">
            <v>150</v>
          </cell>
        </row>
        <row r="19">
          <cell r="I19">
            <v>45</v>
          </cell>
          <cell r="K19">
            <v>29</v>
          </cell>
          <cell r="M19">
            <v>549</v>
          </cell>
        </row>
        <row r="21">
          <cell r="I21">
            <v>185</v>
          </cell>
          <cell r="K21">
            <v>134</v>
          </cell>
          <cell r="M21">
            <v>2265</v>
          </cell>
        </row>
        <row r="23">
          <cell r="I23">
            <v>33</v>
          </cell>
          <cell r="K23">
            <v>15</v>
          </cell>
          <cell r="M23">
            <v>101</v>
          </cell>
        </row>
        <row r="24">
          <cell r="I24">
            <v>0</v>
          </cell>
          <cell r="K24">
            <v>2</v>
          </cell>
          <cell r="M24">
            <v>8</v>
          </cell>
          <cell r="N24">
            <v>4</v>
          </cell>
          <cell r="O24">
            <v>0</v>
          </cell>
        </row>
        <row r="25">
          <cell r="K25">
            <v>59</v>
          </cell>
          <cell r="M25">
            <v>995</v>
          </cell>
        </row>
        <row r="26">
          <cell r="K26">
            <v>41</v>
          </cell>
          <cell r="M26">
            <v>710</v>
          </cell>
        </row>
        <row r="27">
          <cell r="N27">
            <v>352</v>
          </cell>
        </row>
        <row r="28">
          <cell r="M28">
            <v>2280</v>
          </cell>
        </row>
        <row r="29">
          <cell r="I29">
            <v>112</v>
          </cell>
          <cell r="M29">
            <v>723</v>
          </cell>
        </row>
        <row r="30">
          <cell r="I30">
            <v>74</v>
          </cell>
          <cell r="M30">
            <v>413</v>
          </cell>
        </row>
        <row r="31">
          <cell r="I31">
            <v>108</v>
          </cell>
          <cell r="M31">
            <v>1659</v>
          </cell>
        </row>
        <row r="32">
          <cell r="I32">
            <v>44</v>
          </cell>
          <cell r="M32">
            <v>657</v>
          </cell>
        </row>
        <row r="33">
          <cell r="I33">
            <v>0</v>
          </cell>
          <cell r="M33">
            <v>1</v>
          </cell>
        </row>
        <row r="34">
          <cell r="I34">
            <v>30</v>
          </cell>
          <cell r="M34">
            <v>409</v>
          </cell>
        </row>
        <row r="35">
          <cell r="I35">
            <v>0</v>
          </cell>
          <cell r="M35">
            <v>1</v>
          </cell>
        </row>
        <row r="36">
          <cell r="I36">
            <v>6</v>
          </cell>
          <cell r="M36">
            <v>54</v>
          </cell>
        </row>
        <row r="44">
          <cell r="M44">
            <v>58</v>
          </cell>
        </row>
        <row r="45">
          <cell r="I45">
            <v>29</v>
          </cell>
        </row>
        <row r="46">
          <cell r="I46">
            <v>192</v>
          </cell>
        </row>
        <row r="53">
          <cell r="I53">
            <v>249</v>
          </cell>
          <cell r="J53">
            <v>107</v>
          </cell>
          <cell r="K53">
            <v>211</v>
          </cell>
          <cell r="M53">
            <v>46</v>
          </cell>
          <cell r="O53">
            <v>115</v>
          </cell>
          <cell r="Q53">
            <v>72</v>
          </cell>
          <cell r="S53">
            <v>36</v>
          </cell>
          <cell r="U53">
            <v>107</v>
          </cell>
        </row>
        <row r="54">
          <cell r="I54">
            <v>161</v>
          </cell>
        </row>
        <row r="55">
          <cell r="I55">
            <v>116</v>
          </cell>
        </row>
        <row r="56">
          <cell r="I56">
            <v>3</v>
          </cell>
        </row>
        <row r="57">
          <cell r="I57">
            <v>0</v>
          </cell>
        </row>
        <row r="71">
          <cell r="I71">
            <v>15</v>
          </cell>
        </row>
        <row r="73">
          <cell r="I73">
            <v>5</v>
          </cell>
        </row>
        <row r="76">
          <cell r="I76">
            <v>0</v>
          </cell>
        </row>
        <row r="79">
          <cell r="I79">
            <v>1</v>
          </cell>
        </row>
        <row r="80">
          <cell r="I80">
            <v>29</v>
          </cell>
        </row>
        <row r="81">
          <cell r="I81">
            <v>5</v>
          </cell>
        </row>
        <row r="83">
          <cell r="I83">
            <v>4</v>
          </cell>
        </row>
        <row r="84">
          <cell r="I84">
            <v>1</v>
          </cell>
        </row>
        <row r="85">
          <cell r="I85">
            <v>2</v>
          </cell>
        </row>
        <row r="86">
          <cell r="I86">
            <v>13</v>
          </cell>
        </row>
        <row r="136">
          <cell r="K136">
            <v>38</v>
          </cell>
          <cell r="L136">
            <v>35</v>
          </cell>
          <cell r="M136">
            <v>9</v>
          </cell>
          <cell r="N136">
            <v>0</v>
          </cell>
        </row>
        <row r="137">
          <cell r="K137">
            <v>33</v>
          </cell>
        </row>
        <row r="138">
          <cell r="K138">
            <v>5</v>
          </cell>
        </row>
        <row r="139">
          <cell r="K139">
            <v>5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0</v>
          </cell>
        </row>
        <row r="144">
          <cell r="K144">
            <v>0</v>
          </cell>
        </row>
        <row r="151"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62">
          <cell r="T162">
            <v>32</v>
          </cell>
        </row>
        <row r="163">
          <cell r="F163">
            <v>167</v>
          </cell>
        </row>
        <row r="164">
          <cell r="F164">
            <v>263</v>
          </cell>
        </row>
        <row r="165">
          <cell r="F165">
            <v>288</v>
          </cell>
        </row>
        <row r="166">
          <cell r="F166">
            <v>428</v>
          </cell>
        </row>
        <row r="167">
          <cell r="F167">
            <v>352</v>
          </cell>
        </row>
        <row r="168">
          <cell r="F168">
            <v>1039</v>
          </cell>
        </row>
        <row r="169">
          <cell r="F169">
            <v>413</v>
          </cell>
        </row>
        <row r="170">
          <cell r="F170">
            <v>638</v>
          </cell>
        </row>
        <row r="171">
          <cell r="F171">
            <v>551</v>
          </cell>
        </row>
        <row r="172">
          <cell r="F172">
            <v>527</v>
          </cell>
        </row>
        <row r="173">
          <cell r="F173">
            <v>267</v>
          </cell>
        </row>
        <row r="174">
          <cell r="F174">
            <v>141</v>
          </cell>
        </row>
        <row r="175">
          <cell r="F175">
            <v>246</v>
          </cell>
        </row>
        <row r="176">
          <cell r="F176">
            <v>709</v>
          </cell>
        </row>
        <row r="177">
          <cell r="F177">
            <v>255</v>
          </cell>
        </row>
        <row r="178">
          <cell r="F178">
            <v>798</v>
          </cell>
        </row>
        <row r="179">
          <cell r="F179">
            <v>529</v>
          </cell>
        </row>
        <row r="180">
          <cell r="F180">
            <v>395</v>
          </cell>
        </row>
        <row r="181">
          <cell r="F181">
            <v>672</v>
          </cell>
        </row>
        <row r="182">
          <cell r="F182">
            <v>456</v>
          </cell>
        </row>
        <row r="183">
          <cell r="F183">
            <v>344</v>
          </cell>
        </row>
        <row r="184">
          <cell r="F184">
            <v>97</v>
          </cell>
        </row>
        <row r="185">
          <cell r="F185">
            <v>24</v>
          </cell>
        </row>
        <row r="186">
          <cell r="F186">
            <v>549</v>
          </cell>
        </row>
      </sheetData>
      <sheetData sheetId="22">
        <row r="16">
          <cell r="I16">
            <v>812</v>
          </cell>
          <cell r="J16">
            <v>384</v>
          </cell>
          <cell r="K16">
            <v>426</v>
          </cell>
          <cell r="L16">
            <v>219</v>
          </cell>
          <cell r="M16">
            <v>7413</v>
          </cell>
          <cell r="N16">
            <v>3571</v>
          </cell>
          <cell r="O16">
            <v>1359</v>
          </cell>
        </row>
        <row r="17">
          <cell r="I17">
            <v>621</v>
          </cell>
          <cell r="K17">
            <v>355</v>
          </cell>
          <cell r="M17">
            <v>6055</v>
          </cell>
        </row>
        <row r="18">
          <cell r="I18">
            <v>28</v>
          </cell>
          <cell r="K18">
            <v>23</v>
          </cell>
          <cell r="M18">
            <v>367</v>
          </cell>
        </row>
        <row r="19">
          <cell r="I19">
            <v>191</v>
          </cell>
          <cell r="K19">
            <v>71</v>
          </cell>
          <cell r="M19">
            <v>1358</v>
          </cell>
        </row>
        <row r="21">
          <cell r="I21">
            <v>652</v>
          </cell>
          <cell r="K21">
            <v>334</v>
          </cell>
          <cell r="M21">
            <v>5970</v>
          </cell>
        </row>
        <row r="23">
          <cell r="I23">
            <v>95</v>
          </cell>
          <cell r="K23">
            <v>46</v>
          </cell>
          <cell r="M23">
            <v>247</v>
          </cell>
        </row>
        <row r="24">
          <cell r="I24">
            <v>1</v>
          </cell>
          <cell r="K24">
            <v>1</v>
          </cell>
          <cell r="M24">
            <v>52</v>
          </cell>
          <cell r="N24">
            <v>40</v>
          </cell>
          <cell r="O24">
            <v>3</v>
          </cell>
        </row>
        <row r="25">
          <cell r="K25">
            <v>86</v>
          </cell>
          <cell r="M25">
            <v>2305</v>
          </cell>
        </row>
        <row r="26">
          <cell r="K26">
            <v>100</v>
          </cell>
          <cell r="M26">
            <v>1853</v>
          </cell>
        </row>
        <row r="27">
          <cell r="N27">
            <v>1062</v>
          </cell>
        </row>
        <row r="28">
          <cell r="M28">
            <v>6149</v>
          </cell>
        </row>
        <row r="29">
          <cell r="I29">
            <v>360</v>
          </cell>
          <cell r="M29">
            <v>1978</v>
          </cell>
        </row>
        <row r="30">
          <cell r="I30">
            <v>220</v>
          </cell>
          <cell r="M30">
            <v>1023</v>
          </cell>
        </row>
        <row r="31">
          <cell r="I31">
            <v>274</v>
          </cell>
          <cell r="M31">
            <v>4118</v>
          </cell>
        </row>
        <row r="32">
          <cell r="I32">
            <v>110</v>
          </cell>
          <cell r="M32">
            <v>1734</v>
          </cell>
        </row>
        <row r="33">
          <cell r="I33">
            <v>0</v>
          </cell>
          <cell r="M33">
            <v>0</v>
          </cell>
        </row>
        <row r="34">
          <cell r="I34">
            <v>63</v>
          </cell>
          <cell r="M34">
            <v>1089</v>
          </cell>
        </row>
        <row r="35">
          <cell r="I35">
            <v>1</v>
          </cell>
          <cell r="M35">
            <v>18</v>
          </cell>
        </row>
        <row r="36">
          <cell r="I36">
            <v>27</v>
          </cell>
          <cell r="M36">
            <v>328</v>
          </cell>
        </row>
        <row r="44">
          <cell r="M44">
            <v>220</v>
          </cell>
        </row>
        <row r="45">
          <cell r="I45">
            <v>163</v>
          </cell>
        </row>
        <row r="46">
          <cell r="I46">
            <v>649</v>
          </cell>
        </row>
        <row r="53">
          <cell r="I53">
            <v>735</v>
          </cell>
          <cell r="J53">
            <v>345</v>
          </cell>
          <cell r="K53">
            <v>584</v>
          </cell>
          <cell r="M53">
            <v>123</v>
          </cell>
          <cell r="O53">
            <v>311</v>
          </cell>
          <cell r="Q53">
            <v>190</v>
          </cell>
          <cell r="S53">
            <v>116</v>
          </cell>
          <cell r="U53">
            <v>236</v>
          </cell>
        </row>
        <row r="54">
          <cell r="I54">
            <v>426</v>
          </cell>
        </row>
        <row r="55">
          <cell r="I55">
            <v>380</v>
          </cell>
        </row>
        <row r="56">
          <cell r="I56">
            <v>18</v>
          </cell>
        </row>
        <row r="57">
          <cell r="I57">
            <v>0</v>
          </cell>
        </row>
        <row r="71">
          <cell r="I71">
            <v>11</v>
          </cell>
        </row>
        <row r="73">
          <cell r="I73">
            <v>16</v>
          </cell>
        </row>
        <row r="76">
          <cell r="I76">
            <v>1</v>
          </cell>
        </row>
        <row r="79">
          <cell r="I79">
            <v>17</v>
          </cell>
        </row>
        <row r="80">
          <cell r="I80">
            <v>141</v>
          </cell>
        </row>
        <row r="81">
          <cell r="I81">
            <v>35</v>
          </cell>
        </row>
        <row r="83">
          <cell r="I83">
            <v>8</v>
          </cell>
        </row>
        <row r="84">
          <cell r="I84">
            <v>3</v>
          </cell>
        </row>
        <row r="85">
          <cell r="I85">
            <v>7</v>
          </cell>
        </row>
        <row r="86">
          <cell r="I86">
            <v>37</v>
          </cell>
        </row>
        <row r="136">
          <cell r="K136">
            <v>95</v>
          </cell>
          <cell r="L136">
            <v>60</v>
          </cell>
          <cell r="M136">
            <v>11</v>
          </cell>
          <cell r="N136">
            <v>6</v>
          </cell>
        </row>
        <row r="137">
          <cell r="K137">
            <v>75</v>
          </cell>
        </row>
        <row r="138">
          <cell r="K138">
            <v>20</v>
          </cell>
        </row>
        <row r="139">
          <cell r="K139">
            <v>19</v>
          </cell>
        </row>
        <row r="140">
          <cell r="K140">
            <v>0</v>
          </cell>
        </row>
        <row r="141">
          <cell r="K141">
            <v>1</v>
          </cell>
        </row>
        <row r="142">
          <cell r="K142">
            <v>3</v>
          </cell>
        </row>
        <row r="144">
          <cell r="K144">
            <v>0</v>
          </cell>
        </row>
        <row r="151"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62">
          <cell r="T162">
            <v>52</v>
          </cell>
        </row>
        <row r="163">
          <cell r="F163">
            <v>728</v>
          </cell>
        </row>
        <row r="164">
          <cell r="F164">
            <v>999</v>
          </cell>
        </row>
        <row r="165">
          <cell r="F165">
            <v>931</v>
          </cell>
        </row>
        <row r="166">
          <cell r="F166">
            <v>1425</v>
          </cell>
        </row>
        <row r="167">
          <cell r="F167">
            <v>1237</v>
          </cell>
        </row>
        <row r="168">
          <cell r="F168">
            <v>2093</v>
          </cell>
        </row>
        <row r="169">
          <cell r="F169">
            <v>1023</v>
          </cell>
        </row>
        <row r="170">
          <cell r="F170">
            <v>2033</v>
          </cell>
        </row>
        <row r="171">
          <cell r="F171">
            <v>1883</v>
          </cell>
        </row>
        <row r="172">
          <cell r="F172">
            <v>1410</v>
          </cell>
        </row>
        <row r="173">
          <cell r="F173">
            <v>644</v>
          </cell>
        </row>
        <row r="174">
          <cell r="F174">
            <v>420</v>
          </cell>
        </row>
        <row r="175">
          <cell r="F175">
            <v>956</v>
          </cell>
        </row>
        <row r="176">
          <cell r="F176">
            <v>1738</v>
          </cell>
        </row>
        <row r="177">
          <cell r="F177">
            <v>737</v>
          </cell>
        </row>
        <row r="178">
          <cell r="F178">
            <v>1999</v>
          </cell>
        </row>
        <row r="179">
          <cell r="F179">
            <v>1983</v>
          </cell>
        </row>
        <row r="180">
          <cell r="F180">
            <v>1283</v>
          </cell>
        </row>
        <row r="181">
          <cell r="F181">
            <v>1928</v>
          </cell>
        </row>
        <row r="182">
          <cell r="F182">
            <v>1310</v>
          </cell>
        </row>
        <row r="183">
          <cell r="F183">
            <v>990</v>
          </cell>
        </row>
        <row r="184">
          <cell r="F184">
            <v>429</v>
          </cell>
        </row>
        <row r="185">
          <cell r="F185">
            <v>115</v>
          </cell>
        </row>
        <row r="186">
          <cell r="F186">
            <v>1358</v>
          </cell>
        </row>
      </sheetData>
      <sheetData sheetId="23">
        <row r="16">
          <cell r="I16">
            <v>263</v>
          </cell>
          <cell r="J16">
            <v>134</v>
          </cell>
          <cell r="K16">
            <v>205</v>
          </cell>
          <cell r="L16">
            <v>113</v>
          </cell>
          <cell r="M16">
            <v>2978</v>
          </cell>
          <cell r="N16">
            <v>1511</v>
          </cell>
          <cell r="O16">
            <v>465</v>
          </cell>
        </row>
        <row r="17">
          <cell r="I17">
            <v>225</v>
          </cell>
          <cell r="K17">
            <v>176</v>
          </cell>
          <cell r="M17">
            <v>2590</v>
          </cell>
        </row>
        <row r="18">
          <cell r="I18">
            <v>6</v>
          </cell>
          <cell r="K18">
            <v>12</v>
          </cell>
          <cell r="M18">
            <v>155</v>
          </cell>
        </row>
        <row r="19">
          <cell r="I19">
            <v>38</v>
          </cell>
          <cell r="K19">
            <v>29</v>
          </cell>
          <cell r="M19">
            <v>388</v>
          </cell>
        </row>
        <row r="21">
          <cell r="I21">
            <v>189</v>
          </cell>
          <cell r="K21">
            <v>149</v>
          </cell>
          <cell r="M21">
            <v>2245</v>
          </cell>
        </row>
        <row r="23">
          <cell r="I23">
            <v>29</v>
          </cell>
          <cell r="K23">
            <v>18</v>
          </cell>
          <cell r="M23">
            <v>93</v>
          </cell>
        </row>
        <row r="24">
          <cell r="I24">
            <v>2</v>
          </cell>
          <cell r="K24">
            <v>3</v>
          </cell>
          <cell r="M24">
            <v>11</v>
          </cell>
          <cell r="N24">
            <v>7</v>
          </cell>
          <cell r="O24">
            <v>2</v>
          </cell>
        </row>
        <row r="25">
          <cell r="K25">
            <v>65</v>
          </cell>
          <cell r="M25">
            <v>1163</v>
          </cell>
        </row>
        <row r="26">
          <cell r="K26">
            <v>35</v>
          </cell>
          <cell r="M26">
            <v>587</v>
          </cell>
        </row>
        <row r="27">
          <cell r="N27">
            <v>402</v>
          </cell>
        </row>
        <row r="28">
          <cell r="M28">
            <v>2592</v>
          </cell>
        </row>
        <row r="29">
          <cell r="I29">
            <v>106</v>
          </cell>
          <cell r="M29">
            <v>721</v>
          </cell>
        </row>
        <row r="30">
          <cell r="I30">
            <v>67</v>
          </cell>
          <cell r="M30">
            <v>388</v>
          </cell>
        </row>
        <row r="31">
          <cell r="I31">
            <v>83</v>
          </cell>
          <cell r="M31">
            <v>1934</v>
          </cell>
        </row>
        <row r="32">
          <cell r="I32">
            <v>57</v>
          </cell>
          <cell r="M32">
            <v>733</v>
          </cell>
        </row>
        <row r="33">
          <cell r="I33">
            <v>0</v>
          </cell>
          <cell r="M33">
            <v>0</v>
          </cell>
        </row>
        <row r="34">
          <cell r="I34">
            <v>14</v>
          </cell>
          <cell r="M34">
            <v>354</v>
          </cell>
        </row>
        <row r="35">
          <cell r="I35">
            <v>0</v>
          </cell>
          <cell r="M35">
            <v>0</v>
          </cell>
        </row>
        <row r="36">
          <cell r="I36">
            <v>11</v>
          </cell>
          <cell r="M36">
            <v>101</v>
          </cell>
        </row>
        <row r="44">
          <cell r="M44">
            <v>78</v>
          </cell>
        </row>
        <row r="45">
          <cell r="I45">
            <v>39</v>
          </cell>
        </row>
        <row r="46">
          <cell r="I46">
            <v>224</v>
          </cell>
        </row>
        <row r="53">
          <cell r="I53">
            <v>314</v>
          </cell>
          <cell r="J53">
            <v>165</v>
          </cell>
          <cell r="K53">
            <v>214</v>
          </cell>
          <cell r="M53">
            <v>68</v>
          </cell>
          <cell r="O53">
            <v>127</v>
          </cell>
          <cell r="Q53">
            <v>81</v>
          </cell>
          <cell r="S53">
            <v>72</v>
          </cell>
          <cell r="U53">
            <v>114</v>
          </cell>
        </row>
        <row r="54">
          <cell r="I54">
            <v>205</v>
          </cell>
        </row>
        <row r="55">
          <cell r="I55">
            <v>103</v>
          </cell>
        </row>
        <row r="56">
          <cell r="I56">
            <v>7</v>
          </cell>
        </row>
        <row r="57">
          <cell r="I57">
            <v>0</v>
          </cell>
        </row>
        <row r="71">
          <cell r="I71">
            <v>9</v>
          </cell>
        </row>
        <row r="73">
          <cell r="I73">
            <v>24</v>
          </cell>
        </row>
        <row r="76">
          <cell r="I76">
            <v>0</v>
          </cell>
        </row>
        <row r="79">
          <cell r="I79">
            <v>0</v>
          </cell>
        </row>
        <row r="80">
          <cell r="I80">
            <v>30</v>
          </cell>
        </row>
        <row r="81">
          <cell r="I81">
            <v>8</v>
          </cell>
        </row>
        <row r="83">
          <cell r="I83">
            <v>5</v>
          </cell>
        </row>
        <row r="84">
          <cell r="I84">
            <v>5</v>
          </cell>
        </row>
        <row r="85">
          <cell r="I85">
            <v>0</v>
          </cell>
        </row>
        <row r="86">
          <cell r="I86">
            <v>12</v>
          </cell>
        </row>
        <row r="136">
          <cell r="K136">
            <v>42</v>
          </cell>
          <cell r="L136">
            <v>21</v>
          </cell>
          <cell r="M136">
            <v>7</v>
          </cell>
          <cell r="N136">
            <v>0</v>
          </cell>
        </row>
        <row r="137">
          <cell r="K137">
            <v>34</v>
          </cell>
        </row>
        <row r="138">
          <cell r="K138">
            <v>8</v>
          </cell>
        </row>
        <row r="139">
          <cell r="K139">
            <v>8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5</v>
          </cell>
        </row>
        <row r="144">
          <cell r="K144">
            <v>0</v>
          </cell>
        </row>
        <row r="151"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62">
          <cell r="T162">
            <v>77</v>
          </cell>
        </row>
        <row r="163">
          <cell r="F163">
            <v>213</v>
          </cell>
        </row>
        <row r="164">
          <cell r="F164">
            <v>376</v>
          </cell>
        </row>
        <row r="165">
          <cell r="F165">
            <v>317</v>
          </cell>
        </row>
        <row r="166">
          <cell r="F166">
            <v>469</v>
          </cell>
        </row>
        <row r="167">
          <cell r="F167">
            <v>472</v>
          </cell>
        </row>
        <row r="168">
          <cell r="F168">
            <v>1131</v>
          </cell>
        </row>
        <row r="169">
          <cell r="F169">
            <v>388</v>
          </cell>
        </row>
        <row r="170">
          <cell r="F170">
            <v>738</v>
          </cell>
        </row>
        <row r="171">
          <cell r="F171">
            <v>741</v>
          </cell>
        </row>
        <row r="172">
          <cell r="F172">
            <v>666</v>
          </cell>
        </row>
        <row r="173">
          <cell r="F173">
            <v>293</v>
          </cell>
        </row>
        <row r="174">
          <cell r="F174">
            <v>152</v>
          </cell>
        </row>
        <row r="175">
          <cell r="F175">
            <v>303</v>
          </cell>
        </row>
        <row r="176">
          <cell r="F176">
            <v>722</v>
          </cell>
        </row>
        <row r="177">
          <cell r="F177">
            <v>346</v>
          </cell>
        </row>
        <row r="178">
          <cell r="F178">
            <v>988</v>
          </cell>
        </row>
        <row r="179">
          <cell r="F179">
            <v>619</v>
          </cell>
        </row>
        <row r="180">
          <cell r="F180">
            <v>521</v>
          </cell>
        </row>
        <row r="181">
          <cell r="F181">
            <v>918</v>
          </cell>
        </row>
        <row r="182">
          <cell r="F182">
            <v>563</v>
          </cell>
        </row>
        <row r="183">
          <cell r="F183">
            <v>435</v>
          </cell>
        </row>
        <row r="184">
          <cell r="F184">
            <v>129</v>
          </cell>
        </row>
        <row r="185">
          <cell r="F185">
            <v>24</v>
          </cell>
        </row>
        <row r="186">
          <cell r="F186">
            <v>388</v>
          </cell>
        </row>
      </sheetData>
      <sheetData sheetId="24">
        <row r="16">
          <cell r="I16">
            <v>128</v>
          </cell>
          <cell r="J16">
            <v>65</v>
          </cell>
          <cell r="K16">
            <v>72</v>
          </cell>
          <cell r="L16">
            <v>40</v>
          </cell>
          <cell r="M16">
            <v>1283</v>
          </cell>
          <cell r="N16">
            <v>684</v>
          </cell>
          <cell r="O16">
            <v>196</v>
          </cell>
        </row>
        <row r="17">
          <cell r="I17">
            <v>98</v>
          </cell>
          <cell r="K17">
            <v>55</v>
          </cell>
          <cell r="M17">
            <v>1060</v>
          </cell>
        </row>
        <row r="18">
          <cell r="I18">
            <v>1</v>
          </cell>
          <cell r="K18">
            <v>1</v>
          </cell>
          <cell r="M18">
            <v>40</v>
          </cell>
        </row>
        <row r="19">
          <cell r="I19">
            <v>30</v>
          </cell>
          <cell r="K19">
            <v>17</v>
          </cell>
          <cell r="M19">
            <v>223</v>
          </cell>
        </row>
        <row r="21">
          <cell r="I21">
            <v>102</v>
          </cell>
          <cell r="K21">
            <v>52</v>
          </cell>
          <cell r="M21">
            <v>1023</v>
          </cell>
        </row>
        <row r="23">
          <cell r="I23">
            <v>22</v>
          </cell>
          <cell r="K23">
            <v>11</v>
          </cell>
          <cell r="M23">
            <v>70</v>
          </cell>
        </row>
        <row r="24">
          <cell r="I24">
            <v>5</v>
          </cell>
          <cell r="K24">
            <v>2</v>
          </cell>
          <cell r="M24">
            <v>15</v>
          </cell>
          <cell r="N24">
            <v>8</v>
          </cell>
          <cell r="O24">
            <v>1</v>
          </cell>
        </row>
        <row r="25">
          <cell r="K25">
            <v>24</v>
          </cell>
          <cell r="M25">
            <v>524</v>
          </cell>
        </row>
        <row r="26">
          <cell r="K26">
            <v>24</v>
          </cell>
          <cell r="M26">
            <v>330</v>
          </cell>
        </row>
        <row r="27">
          <cell r="N27">
            <v>271</v>
          </cell>
        </row>
        <row r="28">
          <cell r="M28">
            <v>1130</v>
          </cell>
        </row>
        <row r="29">
          <cell r="I29">
            <v>67</v>
          </cell>
          <cell r="M29">
            <v>410</v>
          </cell>
        </row>
        <row r="30">
          <cell r="I30">
            <v>46</v>
          </cell>
          <cell r="M30">
            <v>246</v>
          </cell>
        </row>
        <row r="31">
          <cell r="I31">
            <v>45</v>
          </cell>
          <cell r="M31">
            <v>756</v>
          </cell>
        </row>
        <row r="32">
          <cell r="I32">
            <v>25</v>
          </cell>
          <cell r="M32">
            <v>293</v>
          </cell>
        </row>
        <row r="33">
          <cell r="I33">
            <v>2</v>
          </cell>
          <cell r="M33">
            <v>28</v>
          </cell>
        </row>
        <row r="34">
          <cell r="I34">
            <v>11</v>
          </cell>
          <cell r="M34">
            <v>246</v>
          </cell>
        </row>
        <row r="35">
          <cell r="I35">
            <v>1</v>
          </cell>
          <cell r="M35">
            <v>5</v>
          </cell>
        </row>
        <row r="36">
          <cell r="I36">
            <v>1</v>
          </cell>
          <cell r="M36">
            <v>42</v>
          </cell>
        </row>
        <row r="44">
          <cell r="M44">
            <v>32</v>
          </cell>
        </row>
        <row r="45">
          <cell r="I45">
            <v>32</v>
          </cell>
        </row>
        <row r="46">
          <cell r="I46">
            <v>96</v>
          </cell>
        </row>
        <row r="53">
          <cell r="I53">
            <v>123</v>
          </cell>
          <cell r="J53">
            <v>64</v>
          </cell>
          <cell r="K53">
            <v>95</v>
          </cell>
          <cell r="M53">
            <v>20</v>
          </cell>
          <cell r="O53">
            <v>54</v>
          </cell>
          <cell r="Q53">
            <v>36</v>
          </cell>
          <cell r="S53">
            <v>17</v>
          </cell>
          <cell r="U53">
            <v>48</v>
          </cell>
        </row>
        <row r="54">
          <cell r="I54">
            <v>72</v>
          </cell>
        </row>
        <row r="55">
          <cell r="I55">
            <v>60</v>
          </cell>
        </row>
        <row r="56">
          <cell r="I56">
            <v>3</v>
          </cell>
        </row>
        <row r="57">
          <cell r="I57">
            <v>25</v>
          </cell>
        </row>
        <row r="71">
          <cell r="I71">
            <v>1</v>
          </cell>
        </row>
        <row r="73">
          <cell r="I73">
            <v>1</v>
          </cell>
        </row>
        <row r="76">
          <cell r="I76">
            <v>0</v>
          </cell>
        </row>
        <row r="79">
          <cell r="I79">
            <v>2</v>
          </cell>
        </row>
        <row r="80">
          <cell r="I80">
            <v>31</v>
          </cell>
        </row>
        <row r="81">
          <cell r="I81">
            <v>8</v>
          </cell>
        </row>
        <row r="83">
          <cell r="I83">
            <v>0</v>
          </cell>
        </row>
        <row r="84">
          <cell r="I84">
            <v>2</v>
          </cell>
        </row>
        <row r="85">
          <cell r="I85">
            <v>0</v>
          </cell>
        </row>
        <row r="86">
          <cell r="I86">
            <v>5</v>
          </cell>
        </row>
        <row r="136">
          <cell r="K136">
            <v>7</v>
          </cell>
          <cell r="L136">
            <v>7</v>
          </cell>
          <cell r="M136">
            <v>2</v>
          </cell>
          <cell r="N136">
            <v>2</v>
          </cell>
        </row>
        <row r="137">
          <cell r="K137">
            <v>6</v>
          </cell>
        </row>
        <row r="138">
          <cell r="K138">
            <v>1</v>
          </cell>
        </row>
        <row r="139">
          <cell r="K139">
            <v>1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0</v>
          </cell>
        </row>
        <row r="144">
          <cell r="K144">
            <v>0</v>
          </cell>
        </row>
        <row r="151"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62">
          <cell r="T162">
            <v>25</v>
          </cell>
        </row>
        <row r="163">
          <cell r="F163">
            <v>118</v>
          </cell>
        </row>
        <row r="164">
          <cell r="F164">
            <v>167</v>
          </cell>
        </row>
        <row r="165">
          <cell r="F165">
            <v>150</v>
          </cell>
        </row>
        <row r="166">
          <cell r="F166">
            <v>227</v>
          </cell>
        </row>
        <row r="167">
          <cell r="F167">
            <v>220</v>
          </cell>
        </row>
        <row r="168">
          <cell r="F168">
            <v>401</v>
          </cell>
        </row>
        <row r="169">
          <cell r="F169">
            <v>246</v>
          </cell>
        </row>
        <row r="170">
          <cell r="F170">
            <v>351</v>
          </cell>
        </row>
        <row r="171">
          <cell r="F171">
            <v>271</v>
          </cell>
        </row>
        <row r="172">
          <cell r="F172">
            <v>234</v>
          </cell>
        </row>
        <row r="173">
          <cell r="F173">
            <v>109</v>
          </cell>
        </row>
        <row r="174">
          <cell r="F174">
            <v>72</v>
          </cell>
        </row>
        <row r="175">
          <cell r="F175">
            <v>147</v>
          </cell>
        </row>
        <row r="176">
          <cell r="F176">
            <v>293</v>
          </cell>
        </row>
        <row r="177">
          <cell r="F177">
            <v>133</v>
          </cell>
        </row>
        <row r="178">
          <cell r="F178">
            <v>356</v>
          </cell>
        </row>
        <row r="179">
          <cell r="F179">
            <v>354</v>
          </cell>
        </row>
        <row r="180">
          <cell r="F180">
            <v>213</v>
          </cell>
        </row>
        <row r="181">
          <cell r="F181">
            <v>420</v>
          </cell>
        </row>
        <row r="182">
          <cell r="F182">
            <v>195</v>
          </cell>
        </row>
        <row r="183">
          <cell r="F183">
            <v>159</v>
          </cell>
        </row>
        <row r="184">
          <cell r="F184">
            <v>56</v>
          </cell>
        </row>
        <row r="185">
          <cell r="F185">
            <v>17</v>
          </cell>
        </row>
        <row r="186">
          <cell r="F186">
            <v>223</v>
          </cell>
        </row>
      </sheetData>
      <sheetData sheetId="25">
        <row r="16">
          <cell r="I16">
            <v>922</v>
          </cell>
          <cell r="J16">
            <v>440</v>
          </cell>
          <cell r="K16">
            <v>478</v>
          </cell>
          <cell r="L16">
            <v>254</v>
          </cell>
          <cell r="M16">
            <v>7889</v>
          </cell>
          <cell r="N16">
            <v>3792</v>
          </cell>
          <cell r="O16">
            <v>1473</v>
          </cell>
        </row>
        <row r="17">
          <cell r="I17">
            <v>694</v>
          </cell>
          <cell r="K17">
            <v>399</v>
          </cell>
          <cell r="M17">
            <v>6381</v>
          </cell>
        </row>
        <row r="18">
          <cell r="I18">
            <v>34</v>
          </cell>
          <cell r="K18">
            <v>25</v>
          </cell>
          <cell r="M18">
            <v>352</v>
          </cell>
        </row>
        <row r="19">
          <cell r="I19">
            <v>228</v>
          </cell>
          <cell r="K19">
            <v>79</v>
          </cell>
          <cell r="M19">
            <v>1508</v>
          </cell>
        </row>
        <row r="21">
          <cell r="I21">
            <v>0</v>
          </cell>
          <cell r="K21">
            <v>0</v>
          </cell>
          <cell r="M21">
            <v>0</v>
          </cell>
        </row>
        <row r="23">
          <cell r="I23">
            <v>77</v>
          </cell>
          <cell r="K23">
            <v>30</v>
          </cell>
          <cell r="M23">
            <v>207</v>
          </cell>
        </row>
        <row r="24">
          <cell r="I24">
            <v>26</v>
          </cell>
          <cell r="K24">
            <v>12</v>
          </cell>
          <cell r="M24">
            <v>143</v>
          </cell>
          <cell r="N24">
            <v>115</v>
          </cell>
          <cell r="O24">
            <v>7</v>
          </cell>
        </row>
        <row r="25">
          <cell r="K25">
            <v>90</v>
          </cell>
          <cell r="M25">
            <v>2160</v>
          </cell>
        </row>
        <row r="26">
          <cell r="K26">
            <v>103</v>
          </cell>
          <cell r="M26">
            <v>2036</v>
          </cell>
        </row>
        <row r="27">
          <cell r="N27">
            <v>1130</v>
          </cell>
        </row>
        <row r="28">
          <cell r="M28">
            <v>6264</v>
          </cell>
        </row>
        <row r="29">
          <cell r="I29">
            <v>304</v>
          </cell>
          <cell r="M29">
            <v>1556</v>
          </cell>
        </row>
        <row r="30">
          <cell r="I30">
            <v>192</v>
          </cell>
          <cell r="M30">
            <v>734</v>
          </cell>
        </row>
        <row r="31">
          <cell r="I31">
            <v>295</v>
          </cell>
          <cell r="M31">
            <v>4153</v>
          </cell>
        </row>
        <row r="32">
          <cell r="I32">
            <v>185</v>
          </cell>
          <cell r="M32">
            <v>2204</v>
          </cell>
        </row>
        <row r="33">
          <cell r="I33">
            <v>1</v>
          </cell>
          <cell r="M33">
            <v>1</v>
          </cell>
        </row>
        <row r="34">
          <cell r="I34">
            <v>59</v>
          </cell>
          <cell r="M34">
            <v>914</v>
          </cell>
        </row>
        <row r="35">
          <cell r="I35">
            <v>3</v>
          </cell>
          <cell r="M35">
            <v>16</v>
          </cell>
        </row>
        <row r="36">
          <cell r="I36">
            <v>77</v>
          </cell>
          <cell r="M36">
            <v>690</v>
          </cell>
        </row>
        <row r="44">
          <cell r="M44">
            <v>241</v>
          </cell>
        </row>
        <row r="45">
          <cell r="I45">
            <v>173</v>
          </cell>
        </row>
        <row r="46">
          <cell r="I46">
            <v>749</v>
          </cell>
        </row>
        <row r="53">
          <cell r="I53">
            <v>945</v>
          </cell>
          <cell r="J53">
            <v>459</v>
          </cell>
          <cell r="K53">
            <v>0</v>
          </cell>
          <cell r="M53">
            <v>157</v>
          </cell>
          <cell r="O53">
            <v>300</v>
          </cell>
          <cell r="Q53">
            <v>176</v>
          </cell>
          <cell r="S53">
            <v>176</v>
          </cell>
          <cell r="U53">
            <v>292</v>
          </cell>
        </row>
        <row r="54">
          <cell r="I54">
            <v>478</v>
          </cell>
        </row>
        <row r="55">
          <cell r="I55">
            <v>445</v>
          </cell>
        </row>
        <row r="56">
          <cell r="I56">
            <v>12</v>
          </cell>
        </row>
        <row r="57">
          <cell r="I57">
            <v>0</v>
          </cell>
        </row>
        <row r="71">
          <cell r="I71">
            <v>14</v>
          </cell>
        </row>
        <row r="73">
          <cell r="I73">
            <v>18</v>
          </cell>
        </row>
        <row r="76">
          <cell r="I76">
            <v>2</v>
          </cell>
        </row>
        <row r="79">
          <cell r="I79">
            <v>20</v>
          </cell>
        </row>
        <row r="80">
          <cell r="I80">
            <v>241</v>
          </cell>
        </row>
        <row r="81">
          <cell r="I81">
            <v>81</v>
          </cell>
        </row>
        <row r="83">
          <cell r="I83">
            <v>14</v>
          </cell>
        </row>
        <row r="84">
          <cell r="I84">
            <v>3</v>
          </cell>
        </row>
        <row r="85">
          <cell r="I85">
            <v>4</v>
          </cell>
        </row>
        <row r="86">
          <cell r="I86">
            <v>47</v>
          </cell>
        </row>
        <row r="136">
          <cell r="K136">
            <v>400</v>
          </cell>
          <cell r="L136">
            <v>112</v>
          </cell>
          <cell r="M136">
            <v>34</v>
          </cell>
          <cell r="N136">
            <v>177</v>
          </cell>
        </row>
        <row r="137">
          <cell r="K137">
            <v>325</v>
          </cell>
        </row>
        <row r="138">
          <cell r="K138">
            <v>75</v>
          </cell>
        </row>
        <row r="139">
          <cell r="K139">
            <v>75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12</v>
          </cell>
        </row>
        <row r="144">
          <cell r="K144">
            <v>219</v>
          </cell>
        </row>
        <row r="151"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62">
          <cell r="T162">
            <v>93</v>
          </cell>
        </row>
        <row r="163">
          <cell r="F163">
            <v>851</v>
          </cell>
        </row>
        <row r="164">
          <cell r="F164">
            <v>1212</v>
          </cell>
        </row>
        <row r="165">
          <cell r="F165">
            <v>1079</v>
          </cell>
        </row>
        <row r="166">
          <cell r="F166">
            <v>1543</v>
          </cell>
        </row>
        <row r="167">
          <cell r="F167">
            <v>1267</v>
          </cell>
        </row>
        <row r="168">
          <cell r="F168">
            <v>1937</v>
          </cell>
        </row>
        <row r="169">
          <cell r="F169">
            <v>734</v>
          </cell>
        </row>
        <row r="170">
          <cell r="F170">
            <v>1760</v>
          </cell>
        </row>
        <row r="171">
          <cell r="F171">
            <v>2189</v>
          </cell>
        </row>
        <row r="172">
          <cell r="F172">
            <v>1855</v>
          </cell>
        </row>
        <row r="173">
          <cell r="F173">
            <v>830</v>
          </cell>
        </row>
        <row r="174">
          <cell r="F174">
            <v>521</v>
          </cell>
        </row>
        <row r="175">
          <cell r="F175">
            <v>1529</v>
          </cell>
        </row>
        <row r="176">
          <cell r="F176">
            <v>1662</v>
          </cell>
        </row>
        <row r="177">
          <cell r="F177">
            <v>937</v>
          </cell>
        </row>
        <row r="178">
          <cell r="F178">
            <v>1723</v>
          </cell>
        </row>
        <row r="179">
          <cell r="F179">
            <v>2038</v>
          </cell>
        </row>
        <row r="180">
          <cell r="F180">
            <v>1409</v>
          </cell>
        </row>
        <row r="181">
          <cell r="F181">
            <v>1866</v>
          </cell>
        </row>
        <row r="182">
          <cell r="F182">
            <v>1247</v>
          </cell>
        </row>
        <row r="183">
          <cell r="F183">
            <v>1152</v>
          </cell>
        </row>
        <row r="184">
          <cell r="F184">
            <v>569</v>
          </cell>
        </row>
        <row r="185">
          <cell r="F185">
            <v>138</v>
          </cell>
        </row>
        <row r="186">
          <cell r="F186">
            <v>1508</v>
          </cell>
        </row>
      </sheetData>
      <sheetData sheetId="26"/>
      <sheetData sheetId="27">
        <row r="16">
          <cell r="I16">
            <v>205</v>
          </cell>
          <cell r="J16">
            <v>100</v>
          </cell>
          <cell r="K16">
            <v>130</v>
          </cell>
          <cell r="L16">
            <v>72</v>
          </cell>
          <cell r="M16">
            <v>1688</v>
          </cell>
          <cell r="N16">
            <v>925</v>
          </cell>
          <cell r="O16">
            <v>250</v>
          </cell>
        </row>
        <row r="17">
          <cell r="I17">
            <v>157</v>
          </cell>
          <cell r="K17">
            <v>119</v>
          </cell>
          <cell r="M17">
            <v>1448</v>
          </cell>
        </row>
        <row r="18">
          <cell r="I18">
            <v>0</v>
          </cell>
          <cell r="K18">
            <v>3</v>
          </cell>
          <cell r="M18">
            <v>33</v>
          </cell>
        </row>
        <row r="19">
          <cell r="I19">
            <v>48</v>
          </cell>
          <cell r="K19">
            <v>11</v>
          </cell>
          <cell r="M19">
            <v>240</v>
          </cell>
        </row>
        <row r="21">
          <cell r="I21">
            <v>120</v>
          </cell>
          <cell r="K21">
            <v>66</v>
          </cell>
          <cell r="M21">
            <v>1049</v>
          </cell>
        </row>
        <row r="23">
          <cell r="I23">
            <v>27</v>
          </cell>
          <cell r="K23">
            <v>11</v>
          </cell>
          <cell r="M23">
            <v>56</v>
          </cell>
        </row>
        <row r="24">
          <cell r="I24">
            <v>1</v>
          </cell>
          <cell r="K24">
            <v>1</v>
          </cell>
          <cell r="M24">
            <v>9</v>
          </cell>
          <cell r="N24">
            <v>7</v>
          </cell>
          <cell r="O24">
            <v>1</v>
          </cell>
        </row>
        <row r="25">
          <cell r="K25">
            <v>35</v>
          </cell>
          <cell r="M25">
            <v>736</v>
          </cell>
        </row>
        <row r="26">
          <cell r="K26">
            <v>21</v>
          </cell>
          <cell r="M26">
            <v>367</v>
          </cell>
        </row>
        <row r="27">
          <cell r="N27">
            <v>287</v>
          </cell>
        </row>
        <row r="28">
          <cell r="M28">
            <v>1402</v>
          </cell>
        </row>
        <row r="29">
          <cell r="I29">
            <v>85</v>
          </cell>
          <cell r="M29">
            <v>388</v>
          </cell>
        </row>
        <row r="30">
          <cell r="I30">
            <v>62</v>
          </cell>
          <cell r="M30">
            <v>187</v>
          </cell>
        </row>
        <row r="31">
          <cell r="I31">
            <v>62</v>
          </cell>
          <cell r="M31">
            <v>980</v>
          </cell>
        </row>
        <row r="32">
          <cell r="I32">
            <v>35</v>
          </cell>
          <cell r="M32">
            <v>466</v>
          </cell>
        </row>
        <row r="33">
          <cell r="I33">
            <v>3</v>
          </cell>
          <cell r="M33">
            <v>72</v>
          </cell>
        </row>
        <row r="34">
          <cell r="I34">
            <v>22</v>
          </cell>
          <cell r="M34">
            <v>276</v>
          </cell>
        </row>
        <row r="35">
          <cell r="I35">
            <v>0</v>
          </cell>
          <cell r="M35">
            <v>1</v>
          </cell>
        </row>
        <row r="36">
          <cell r="I36">
            <v>6</v>
          </cell>
          <cell r="M36">
            <v>68</v>
          </cell>
        </row>
        <row r="44">
          <cell r="M44">
            <v>43</v>
          </cell>
        </row>
        <row r="45">
          <cell r="I45">
            <v>43</v>
          </cell>
        </row>
        <row r="46">
          <cell r="I46">
            <v>162</v>
          </cell>
        </row>
        <row r="53">
          <cell r="I53">
            <v>207</v>
          </cell>
          <cell r="J53">
            <v>100</v>
          </cell>
          <cell r="K53">
            <v>103</v>
          </cell>
          <cell r="M53">
            <v>36</v>
          </cell>
          <cell r="O53">
            <v>69</v>
          </cell>
          <cell r="Q53">
            <v>45</v>
          </cell>
          <cell r="S53">
            <v>36</v>
          </cell>
          <cell r="U53">
            <v>67</v>
          </cell>
        </row>
        <row r="54">
          <cell r="I54">
            <v>130</v>
          </cell>
        </row>
        <row r="55">
          <cell r="I55">
            <v>114</v>
          </cell>
        </row>
        <row r="56">
          <cell r="I56">
            <v>2</v>
          </cell>
        </row>
        <row r="57">
          <cell r="I57">
            <v>0</v>
          </cell>
        </row>
        <row r="71">
          <cell r="I71">
            <v>15</v>
          </cell>
        </row>
        <row r="73">
          <cell r="I73">
            <v>8</v>
          </cell>
        </row>
        <row r="76">
          <cell r="I76">
            <v>1</v>
          </cell>
        </row>
        <row r="79">
          <cell r="I79">
            <v>3</v>
          </cell>
        </row>
        <row r="80">
          <cell r="I80">
            <v>22</v>
          </cell>
        </row>
        <row r="81">
          <cell r="I81">
            <v>4</v>
          </cell>
        </row>
        <row r="83">
          <cell r="I83">
            <v>1</v>
          </cell>
        </row>
        <row r="84">
          <cell r="I84">
            <v>0</v>
          </cell>
        </row>
        <row r="85">
          <cell r="I85">
            <v>1</v>
          </cell>
        </row>
        <row r="86">
          <cell r="I86">
            <v>12</v>
          </cell>
        </row>
        <row r="136">
          <cell r="K136">
            <v>32</v>
          </cell>
          <cell r="L136">
            <v>11</v>
          </cell>
          <cell r="M136">
            <v>9</v>
          </cell>
          <cell r="N136">
            <v>21</v>
          </cell>
        </row>
        <row r="137">
          <cell r="K137">
            <v>26</v>
          </cell>
        </row>
        <row r="138">
          <cell r="K138">
            <v>6</v>
          </cell>
        </row>
        <row r="139">
          <cell r="K139">
            <v>6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3</v>
          </cell>
        </row>
        <row r="144">
          <cell r="K144">
            <v>0</v>
          </cell>
        </row>
        <row r="151"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62">
          <cell r="T162">
            <v>55</v>
          </cell>
        </row>
        <row r="163">
          <cell r="F163">
            <v>161</v>
          </cell>
        </row>
        <row r="164">
          <cell r="F164">
            <v>234</v>
          </cell>
        </row>
        <row r="165">
          <cell r="F165">
            <v>223</v>
          </cell>
        </row>
        <row r="166">
          <cell r="F166">
            <v>321</v>
          </cell>
        </row>
        <row r="167">
          <cell r="F167">
            <v>262</v>
          </cell>
        </row>
        <row r="168">
          <cell r="F168">
            <v>487</v>
          </cell>
        </row>
        <row r="169">
          <cell r="F169">
            <v>187</v>
          </cell>
        </row>
        <row r="170">
          <cell r="F170">
            <v>415</v>
          </cell>
        </row>
        <row r="171">
          <cell r="F171">
            <v>466</v>
          </cell>
        </row>
        <row r="172">
          <cell r="F172">
            <v>321</v>
          </cell>
        </row>
        <row r="173">
          <cell r="F173">
            <v>195</v>
          </cell>
        </row>
        <row r="174">
          <cell r="F174">
            <v>104</v>
          </cell>
        </row>
        <row r="175">
          <cell r="F175">
            <v>201</v>
          </cell>
        </row>
        <row r="176">
          <cell r="F176">
            <v>372</v>
          </cell>
        </row>
        <row r="177">
          <cell r="F177">
            <v>208</v>
          </cell>
        </row>
        <row r="178">
          <cell r="F178">
            <v>371</v>
          </cell>
        </row>
        <row r="179">
          <cell r="F179">
            <v>536</v>
          </cell>
        </row>
        <row r="180">
          <cell r="F180">
            <v>348</v>
          </cell>
        </row>
        <row r="181">
          <cell r="F181">
            <v>433</v>
          </cell>
        </row>
        <row r="182">
          <cell r="F182">
            <v>288</v>
          </cell>
        </row>
        <row r="183">
          <cell r="F183">
            <v>239</v>
          </cell>
        </row>
        <row r="184">
          <cell r="F184">
            <v>108</v>
          </cell>
        </row>
        <row r="185">
          <cell r="F185">
            <v>32</v>
          </cell>
        </row>
        <row r="186">
          <cell r="F186">
            <v>240</v>
          </cell>
        </row>
      </sheetData>
      <sheetData sheetId="28">
        <row r="16">
          <cell r="I16">
            <v>417</v>
          </cell>
          <cell r="J16">
            <v>230</v>
          </cell>
          <cell r="K16">
            <v>239</v>
          </cell>
          <cell r="L16">
            <v>139</v>
          </cell>
          <cell r="M16">
            <v>3065</v>
          </cell>
          <cell r="N16">
            <v>1810</v>
          </cell>
          <cell r="O16">
            <v>469</v>
          </cell>
        </row>
        <row r="17">
          <cell r="I17">
            <v>338</v>
          </cell>
          <cell r="K17">
            <v>211</v>
          </cell>
          <cell r="M17">
            <v>2644</v>
          </cell>
        </row>
        <row r="18">
          <cell r="I18">
            <v>3</v>
          </cell>
          <cell r="K18">
            <v>12</v>
          </cell>
          <cell r="M18">
            <v>89</v>
          </cell>
        </row>
        <row r="19">
          <cell r="I19">
            <v>79</v>
          </cell>
          <cell r="K19">
            <v>28</v>
          </cell>
          <cell r="M19">
            <v>421</v>
          </cell>
        </row>
        <row r="21">
          <cell r="I21">
            <v>382</v>
          </cell>
          <cell r="K21">
            <v>212</v>
          </cell>
          <cell r="M21">
            <v>2800</v>
          </cell>
        </row>
        <row r="23">
          <cell r="I23">
            <v>53</v>
          </cell>
          <cell r="K23">
            <v>17</v>
          </cell>
          <cell r="M23">
            <v>103</v>
          </cell>
        </row>
        <row r="24">
          <cell r="I24">
            <v>6</v>
          </cell>
          <cell r="K24">
            <v>2</v>
          </cell>
          <cell r="M24">
            <v>18</v>
          </cell>
          <cell r="N24">
            <v>15</v>
          </cell>
          <cell r="O24">
            <v>1</v>
          </cell>
        </row>
        <row r="25">
          <cell r="K25">
            <v>45</v>
          </cell>
          <cell r="M25">
            <v>887</v>
          </cell>
        </row>
        <row r="26">
          <cell r="K26">
            <v>59</v>
          </cell>
          <cell r="M26">
            <v>679</v>
          </cell>
        </row>
        <row r="27">
          <cell r="N27">
            <v>564</v>
          </cell>
        </row>
        <row r="28">
          <cell r="M28">
            <v>2603</v>
          </cell>
        </row>
        <row r="29">
          <cell r="I29">
            <v>186</v>
          </cell>
          <cell r="M29">
            <v>750</v>
          </cell>
        </row>
        <row r="30">
          <cell r="I30">
            <v>121</v>
          </cell>
          <cell r="M30">
            <v>401</v>
          </cell>
        </row>
        <row r="31">
          <cell r="I31">
            <v>102</v>
          </cell>
          <cell r="M31">
            <v>1715</v>
          </cell>
        </row>
        <row r="32">
          <cell r="I32">
            <v>63</v>
          </cell>
          <cell r="M32">
            <v>840</v>
          </cell>
        </row>
        <row r="33">
          <cell r="I33">
            <v>0</v>
          </cell>
          <cell r="M33">
            <v>1</v>
          </cell>
        </row>
        <row r="34">
          <cell r="I34">
            <v>51</v>
          </cell>
          <cell r="M34">
            <v>596</v>
          </cell>
        </row>
        <row r="35">
          <cell r="I35">
            <v>2</v>
          </cell>
          <cell r="M35">
            <v>7</v>
          </cell>
        </row>
        <row r="36">
          <cell r="I36">
            <v>16</v>
          </cell>
          <cell r="M36">
            <v>134</v>
          </cell>
        </row>
        <row r="44">
          <cell r="M44">
            <v>81</v>
          </cell>
        </row>
        <row r="45">
          <cell r="I45">
            <v>95</v>
          </cell>
        </row>
        <row r="46">
          <cell r="I46">
            <v>322</v>
          </cell>
        </row>
        <row r="53">
          <cell r="I53">
            <v>429</v>
          </cell>
          <cell r="J53">
            <v>244</v>
          </cell>
          <cell r="K53">
            <v>385</v>
          </cell>
          <cell r="M53">
            <v>64</v>
          </cell>
          <cell r="O53">
            <v>196</v>
          </cell>
          <cell r="Q53">
            <v>119</v>
          </cell>
          <cell r="S53">
            <v>68</v>
          </cell>
          <cell r="U53">
            <v>123</v>
          </cell>
        </row>
        <row r="54">
          <cell r="I54">
            <v>239</v>
          </cell>
        </row>
        <row r="55">
          <cell r="I55">
            <v>212</v>
          </cell>
        </row>
        <row r="56">
          <cell r="I56">
            <v>3</v>
          </cell>
        </row>
        <row r="57">
          <cell r="I57">
            <v>44</v>
          </cell>
        </row>
        <row r="71">
          <cell r="I71">
            <v>1</v>
          </cell>
        </row>
        <row r="73">
          <cell r="I73">
            <v>46</v>
          </cell>
        </row>
        <row r="76">
          <cell r="I76">
            <v>0</v>
          </cell>
        </row>
        <row r="79">
          <cell r="I79">
            <v>12</v>
          </cell>
        </row>
        <row r="80">
          <cell r="I80">
            <v>77</v>
          </cell>
        </row>
        <row r="81">
          <cell r="I81">
            <v>21</v>
          </cell>
        </row>
        <row r="83">
          <cell r="I83">
            <v>2</v>
          </cell>
        </row>
        <row r="84">
          <cell r="I84">
            <v>0</v>
          </cell>
        </row>
        <row r="85">
          <cell r="I85">
            <v>1</v>
          </cell>
        </row>
        <row r="86">
          <cell r="I86">
            <v>20</v>
          </cell>
        </row>
        <row r="136">
          <cell r="K136">
            <v>608</v>
          </cell>
          <cell r="L136">
            <v>38</v>
          </cell>
          <cell r="M136">
            <v>19</v>
          </cell>
          <cell r="N136">
            <v>6</v>
          </cell>
        </row>
        <row r="137">
          <cell r="K137">
            <v>577</v>
          </cell>
        </row>
        <row r="138">
          <cell r="K138">
            <v>31</v>
          </cell>
        </row>
        <row r="139">
          <cell r="K139">
            <v>31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10</v>
          </cell>
        </row>
        <row r="144">
          <cell r="K144">
            <v>534</v>
          </cell>
        </row>
        <row r="151"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62">
          <cell r="T162">
            <v>64</v>
          </cell>
        </row>
        <row r="163">
          <cell r="F163">
            <v>348</v>
          </cell>
        </row>
        <row r="164">
          <cell r="F164">
            <v>487</v>
          </cell>
        </row>
        <row r="165">
          <cell r="F165">
            <v>365</v>
          </cell>
        </row>
        <row r="166">
          <cell r="F166">
            <v>467</v>
          </cell>
        </row>
        <row r="167">
          <cell r="F167">
            <v>475</v>
          </cell>
        </row>
        <row r="168">
          <cell r="F168">
            <v>923</v>
          </cell>
        </row>
        <row r="169">
          <cell r="F169">
            <v>401</v>
          </cell>
        </row>
        <row r="170">
          <cell r="F170">
            <v>764</v>
          </cell>
        </row>
        <row r="171">
          <cell r="F171">
            <v>725</v>
          </cell>
        </row>
        <row r="172">
          <cell r="F172">
            <v>655</v>
          </cell>
        </row>
        <row r="173">
          <cell r="F173">
            <v>359</v>
          </cell>
        </row>
        <row r="174">
          <cell r="F174">
            <v>161</v>
          </cell>
        </row>
        <row r="175">
          <cell r="F175">
            <v>337</v>
          </cell>
        </row>
        <row r="176">
          <cell r="F176">
            <v>689</v>
          </cell>
        </row>
        <row r="177">
          <cell r="F177">
            <v>288</v>
          </cell>
        </row>
        <row r="178">
          <cell r="F178">
            <v>760</v>
          </cell>
        </row>
        <row r="179">
          <cell r="F179">
            <v>991</v>
          </cell>
        </row>
        <row r="180">
          <cell r="F180">
            <v>689</v>
          </cell>
        </row>
        <row r="181">
          <cell r="F181">
            <v>807</v>
          </cell>
        </row>
        <row r="182">
          <cell r="F182">
            <v>509</v>
          </cell>
        </row>
        <row r="183">
          <cell r="F183">
            <v>422</v>
          </cell>
        </row>
        <row r="184">
          <cell r="F184">
            <v>165</v>
          </cell>
        </row>
        <row r="185">
          <cell r="F185">
            <v>52</v>
          </cell>
        </row>
        <row r="186">
          <cell r="F186">
            <v>421</v>
          </cell>
        </row>
      </sheetData>
      <sheetData sheetId="29">
        <row r="16">
          <cell r="I16">
            <v>308</v>
          </cell>
          <cell r="J16">
            <v>168</v>
          </cell>
          <cell r="K16">
            <v>224</v>
          </cell>
          <cell r="L16">
            <v>134</v>
          </cell>
          <cell r="M16">
            <v>1838</v>
          </cell>
          <cell r="N16">
            <v>1038</v>
          </cell>
          <cell r="O16">
            <v>245</v>
          </cell>
        </row>
        <row r="17">
          <cell r="I17">
            <v>265</v>
          </cell>
          <cell r="K17">
            <v>195</v>
          </cell>
          <cell r="M17">
            <v>1524</v>
          </cell>
        </row>
        <row r="18">
          <cell r="I18">
            <v>8</v>
          </cell>
          <cell r="K18">
            <v>4</v>
          </cell>
          <cell r="M18">
            <v>57</v>
          </cell>
        </row>
        <row r="19">
          <cell r="I19">
            <v>43</v>
          </cell>
          <cell r="K19">
            <v>29</v>
          </cell>
          <cell r="M19">
            <v>314</v>
          </cell>
        </row>
        <row r="21">
          <cell r="I21">
            <v>211</v>
          </cell>
          <cell r="K21">
            <v>155</v>
          </cell>
          <cell r="M21">
            <v>1284</v>
          </cell>
        </row>
        <row r="23">
          <cell r="I23">
            <v>16</v>
          </cell>
          <cell r="K23">
            <v>15</v>
          </cell>
          <cell r="M23">
            <v>58</v>
          </cell>
        </row>
        <row r="24">
          <cell r="I24">
            <v>0</v>
          </cell>
          <cell r="K24">
            <v>0</v>
          </cell>
          <cell r="M24">
            <v>2</v>
          </cell>
          <cell r="N24">
            <v>2</v>
          </cell>
          <cell r="O24">
            <v>0</v>
          </cell>
        </row>
        <row r="25">
          <cell r="K25">
            <v>31</v>
          </cell>
          <cell r="M25">
            <v>412</v>
          </cell>
        </row>
        <row r="26">
          <cell r="K26">
            <v>61</v>
          </cell>
          <cell r="M26">
            <v>483</v>
          </cell>
        </row>
        <row r="27">
          <cell r="N27">
            <v>379</v>
          </cell>
        </row>
        <row r="28">
          <cell r="M28">
            <v>1594</v>
          </cell>
        </row>
        <row r="29">
          <cell r="I29">
            <v>128</v>
          </cell>
          <cell r="M29">
            <v>476</v>
          </cell>
        </row>
        <row r="30">
          <cell r="I30">
            <v>87</v>
          </cell>
          <cell r="M30">
            <v>264</v>
          </cell>
        </row>
        <row r="31">
          <cell r="I31">
            <v>98</v>
          </cell>
          <cell r="M31">
            <v>1111</v>
          </cell>
        </row>
        <row r="32">
          <cell r="I32">
            <v>52</v>
          </cell>
          <cell r="M32">
            <v>489</v>
          </cell>
        </row>
        <row r="33">
          <cell r="I33">
            <v>0</v>
          </cell>
          <cell r="M33">
            <v>0</v>
          </cell>
        </row>
        <row r="34">
          <cell r="I34">
            <v>51</v>
          </cell>
          <cell r="M34">
            <v>342</v>
          </cell>
        </row>
        <row r="35">
          <cell r="I35">
            <v>0</v>
          </cell>
          <cell r="M35">
            <v>1</v>
          </cell>
        </row>
        <row r="36">
          <cell r="I36">
            <v>15</v>
          </cell>
          <cell r="M36">
            <v>109</v>
          </cell>
        </row>
        <row r="44">
          <cell r="M44">
            <v>56</v>
          </cell>
        </row>
        <row r="45">
          <cell r="I45">
            <v>34</v>
          </cell>
        </row>
        <row r="46">
          <cell r="I46">
            <v>274</v>
          </cell>
        </row>
        <row r="53">
          <cell r="I53">
            <v>299</v>
          </cell>
          <cell r="J53">
            <v>178</v>
          </cell>
          <cell r="K53">
            <v>199</v>
          </cell>
          <cell r="M53">
            <v>39</v>
          </cell>
          <cell r="O53">
            <v>135</v>
          </cell>
          <cell r="Q53">
            <v>88</v>
          </cell>
          <cell r="S53">
            <v>41</v>
          </cell>
          <cell r="U53">
            <v>84</v>
          </cell>
        </row>
        <row r="54">
          <cell r="I54">
            <v>224</v>
          </cell>
        </row>
        <row r="55">
          <cell r="I55">
            <v>189</v>
          </cell>
        </row>
        <row r="56">
          <cell r="I56">
            <v>4</v>
          </cell>
        </row>
        <row r="57">
          <cell r="I57">
            <v>0</v>
          </cell>
        </row>
        <row r="71">
          <cell r="I71">
            <v>2</v>
          </cell>
        </row>
        <row r="73">
          <cell r="I73">
            <v>10</v>
          </cell>
        </row>
        <row r="76">
          <cell r="I76">
            <v>0</v>
          </cell>
        </row>
        <row r="79">
          <cell r="I79">
            <v>12</v>
          </cell>
        </row>
        <row r="80">
          <cell r="I80">
            <v>20</v>
          </cell>
        </row>
        <row r="81">
          <cell r="I81">
            <v>3</v>
          </cell>
        </row>
        <row r="83">
          <cell r="I83">
            <v>3</v>
          </cell>
        </row>
        <row r="84">
          <cell r="I84">
            <v>0</v>
          </cell>
        </row>
        <row r="85">
          <cell r="I85">
            <v>4</v>
          </cell>
        </row>
        <row r="86">
          <cell r="I86">
            <v>16</v>
          </cell>
        </row>
        <row r="136">
          <cell r="K136">
            <v>60</v>
          </cell>
          <cell r="L136">
            <v>7</v>
          </cell>
          <cell r="M136">
            <v>4</v>
          </cell>
          <cell r="N136">
            <v>1</v>
          </cell>
        </row>
        <row r="137">
          <cell r="K137">
            <v>56</v>
          </cell>
        </row>
        <row r="138">
          <cell r="K138">
            <v>4</v>
          </cell>
        </row>
        <row r="139">
          <cell r="K139">
            <v>4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1</v>
          </cell>
        </row>
        <row r="144">
          <cell r="K144">
            <v>33</v>
          </cell>
        </row>
        <row r="151"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62">
          <cell r="T162">
            <v>27</v>
          </cell>
        </row>
        <row r="163">
          <cell r="F163">
            <v>136</v>
          </cell>
        </row>
        <row r="164">
          <cell r="F164">
            <v>282</v>
          </cell>
        </row>
        <row r="165">
          <cell r="F165">
            <v>181</v>
          </cell>
        </row>
        <row r="166">
          <cell r="F166">
            <v>327</v>
          </cell>
        </row>
        <row r="167">
          <cell r="F167">
            <v>312</v>
          </cell>
        </row>
        <row r="168">
          <cell r="F168">
            <v>600</v>
          </cell>
        </row>
        <row r="169">
          <cell r="F169">
            <v>264</v>
          </cell>
        </row>
        <row r="170">
          <cell r="F170">
            <v>468</v>
          </cell>
        </row>
        <row r="171">
          <cell r="F171">
            <v>443</v>
          </cell>
        </row>
        <row r="172">
          <cell r="F172">
            <v>358</v>
          </cell>
        </row>
        <row r="173">
          <cell r="F173">
            <v>192</v>
          </cell>
        </row>
        <row r="174">
          <cell r="F174">
            <v>113</v>
          </cell>
        </row>
        <row r="175">
          <cell r="F175">
            <v>219</v>
          </cell>
        </row>
        <row r="176">
          <cell r="F176">
            <v>444</v>
          </cell>
        </row>
        <row r="177">
          <cell r="F177">
            <v>176</v>
          </cell>
        </row>
        <row r="178">
          <cell r="F178">
            <v>484</v>
          </cell>
        </row>
        <row r="179">
          <cell r="F179">
            <v>515</v>
          </cell>
        </row>
        <row r="180">
          <cell r="F180">
            <v>442</v>
          </cell>
        </row>
        <row r="181">
          <cell r="F181">
            <v>472</v>
          </cell>
        </row>
        <row r="182">
          <cell r="F182">
            <v>277</v>
          </cell>
        </row>
        <row r="183">
          <cell r="F183">
            <v>220</v>
          </cell>
        </row>
        <row r="184">
          <cell r="F184">
            <v>91</v>
          </cell>
        </row>
        <row r="185">
          <cell r="F185">
            <v>22</v>
          </cell>
        </row>
        <row r="186">
          <cell r="F186">
            <v>314</v>
          </cell>
        </row>
      </sheetData>
      <sheetData sheetId="30">
        <row r="16">
          <cell r="I16">
            <v>420</v>
          </cell>
          <cell r="J16">
            <v>219</v>
          </cell>
          <cell r="K16">
            <v>235</v>
          </cell>
          <cell r="L16">
            <v>130</v>
          </cell>
          <cell r="M16">
            <v>3314</v>
          </cell>
          <cell r="N16">
            <v>2030</v>
          </cell>
          <cell r="O16">
            <v>277</v>
          </cell>
        </row>
        <row r="17">
          <cell r="I17">
            <v>359</v>
          </cell>
          <cell r="K17">
            <v>210</v>
          </cell>
          <cell r="M17">
            <v>2952</v>
          </cell>
        </row>
        <row r="18">
          <cell r="I18">
            <v>0</v>
          </cell>
          <cell r="K18">
            <v>0</v>
          </cell>
          <cell r="M18">
            <v>4</v>
          </cell>
        </row>
        <row r="19">
          <cell r="I19">
            <v>61</v>
          </cell>
          <cell r="K19">
            <v>25</v>
          </cell>
          <cell r="M19">
            <v>362</v>
          </cell>
        </row>
        <row r="21">
          <cell r="I21">
            <v>0</v>
          </cell>
          <cell r="K21">
            <v>0</v>
          </cell>
          <cell r="M21">
            <v>0</v>
          </cell>
        </row>
        <row r="23">
          <cell r="I23">
            <v>41</v>
          </cell>
          <cell r="K23">
            <v>22</v>
          </cell>
          <cell r="M23">
            <v>90</v>
          </cell>
        </row>
        <row r="24">
          <cell r="I24">
            <v>13</v>
          </cell>
          <cell r="K24">
            <v>9</v>
          </cell>
          <cell r="M24">
            <v>62</v>
          </cell>
          <cell r="N24">
            <v>56</v>
          </cell>
          <cell r="O24">
            <v>3</v>
          </cell>
        </row>
        <row r="25">
          <cell r="K25">
            <v>57</v>
          </cell>
          <cell r="M25">
            <v>729</v>
          </cell>
        </row>
        <row r="26">
          <cell r="K26">
            <v>44</v>
          </cell>
          <cell r="M26">
            <v>615</v>
          </cell>
        </row>
        <row r="27">
          <cell r="N27">
            <v>589</v>
          </cell>
        </row>
        <row r="28">
          <cell r="M28">
            <v>2771</v>
          </cell>
        </row>
        <row r="29">
          <cell r="I29">
            <v>155</v>
          </cell>
          <cell r="M29">
            <v>613</v>
          </cell>
        </row>
        <row r="30">
          <cell r="I30">
            <v>92</v>
          </cell>
          <cell r="M30">
            <v>282</v>
          </cell>
        </row>
        <row r="31">
          <cell r="I31">
            <v>124</v>
          </cell>
          <cell r="M31">
            <v>1997</v>
          </cell>
        </row>
        <row r="32">
          <cell r="I32">
            <v>76</v>
          </cell>
          <cell r="M32">
            <v>946</v>
          </cell>
        </row>
        <row r="33">
          <cell r="I33">
            <v>0</v>
          </cell>
          <cell r="M33">
            <v>3</v>
          </cell>
        </row>
        <row r="34">
          <cell r="I34">
            <v>47</v>
          </cell>
          <cell r="M34">
            <v>497</v>
          </cell>
        </row>
        <row r="35">
          <cell r="I35">
            <v>0</v>
          </cell>
          <cell r="M35">
            <v>3</v>
          </cell>
        </row>
        <row r="36">
          <cell r="I36">
            <v>19</v>
          </cell>
          <cell r="M36">
            <v>241</v>
          </cell>
        </row>
        <row r="44">
          <cell r="M44">
            <v>74</v>
          </cell>
        </row>
        <row r="45">
          <cell r="I45">
            <v>88</v>
          </cell>
        </row>
        <row r="46">
          <cell r="I46">
            <v>332</v>
          </cell>
        </row>
        <row r="53">
          <cell r="I53">
            <v>424</v>
          </cell>
          <cell r="J53">
            <v>227</v>
          </cell>
          <cell r="K53">
            <v>0</v>
          </cell>
          <cell r="M53">
            <v>52</v>
          </cell>
          <cell r="O53">
            <v>139</v>
          </cell>
          <cell r="Q53">
            <v>81</v>
          </cell>
          <cell r="S53">
            <v>84</v>
          </cell>
          <cell r="U53">
            <v>139</v>
          </cell>
        </row>
        <row r="54">
          <cell r="I54">
            <v>235</v>
          </cell>
        </row>
        <row r="55">
          <cell r="I55">
            <v>206</v>
          </cell>
        </row>
        <row r="56">
          <cell r="I56">
            <v>7</v>
          </cell>
        </row>
        <row r="57">
          <cell r="I57">
            <v>81</v>
          </cell>
        </row>
        <row r="71">
          <cell r="I71">
            <v>22</v>
          </cell>
        </row>
        <row r="73">
          <cell r="I73">
            <v>8</v>
          </cell>
        </row>
        <row r="76">
          <cell r="I76">
            <v>1</v>
          </cell>
        </row>
        <row r="79">
          <cell r="I79">
            <v>5</v>
          </cell>
        </row>
        <row r="80">
          <cell r="I80">
            <v>87</v>
          </cell>
        </row>
        <row r="81">
          <cell r="I81">
            <v>24</v>
          </cell>
        </row>
        <row r="83">
          <cell r="I83">
            <v>4</v>
          </cell>
        </row>
        <row r="84">
          <cell r="I84">
            <v>0</v>
          </cell>
        </row>
        <row r="85">
          <cell r="I85">
            <v>2</v>
          </cell>
        </row>
        <row r="86">
          <cell r="I86">
            <v>30</v>
          </cell>
        </row>
        <row r="136">
          <cell r="K136">
            <v>280</v>
          </cell>
          <cell r="L136">
            <v>61</v>
          </cell>
          <cell r="M136">
            <v>59</v>
          </cell>
          <cell r="N136">
            <v>56</v>
          </cell>
        </row>
        <row r="137">
          <cell r="K137">
            <v>225</v>
          </cell>
        </row>
        <row r="138">
          <cell r="K138">
            <v>55</v>
          </cell>
        </row>
        <row r="139">
          <cell r="K139">
            <v>46</v>
          </cell>
        </row>
        <row r="140">
          <cell r="K140">
            <v>0</v>
          </cell>
        </row>
        <row r="141">
          <cell r="K141">
            <v>9</v>
          </cell>
        </row>
        <row r="142">
          <cell r="K142">
            <v>9</v>
          </cell>
        </row>
        <row r="144">
          <cell r="K144">
            <v>115</v>
          </cell>
        </row>
        <row r="151"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62">
          <cell r="T162">
            <v>80</v>
          </cell>
        </row>
        <row r="163">
          <cell r="F163">
            <v>378</v>
          </cell>
        </row>
        <row r="164">
          <cell r="F164">
            <v>475</v>
          </cell>
        </row>
        <row r="165">
          <cell r="F165">
            <v>333</v>
          </cell>
        </row>
        <row r="166">
          <cell r="F166">
            <v>477</v>
          </cell>
        </row>
        <row r="167">
          <cell r="F167">
            <v>487</v>
          </cell>
        </row>
        <row r="168">
          <cell r="F168">
            <v>1164</v>
          </cell>
        </row>
        <row r="169">
          <cell r="F169">
            <v>282</v>
          </cell>
        </row>
        <row r="170">
          <cell r="F170">
            <v>701</v>
          </cell>
        </row>
        <row r="171">
          <cell r="F171">
            <v>920</v>
          </cell>
        </row>
        <row r="172">
          <cell r="F172">
            <v>873</v>
          </cell>
        </row>
        <row r="173">
          <cell r="F173">
            <v>357</v>
          </cell>
        </row>
        <row r="174">
          <cell r="F174">
            <v>181</v>
          </cell>
        </row>
        <row r="175">
          <cell r="F175">
            <v>593</v>
          </cell>
        </row>
        <row r="176">
          <cell r="F176">
            <v>848</v>
          </cell>
        </row>
        <row r="177">
          <cell r="F177">
            <v>396</v>
          </cell>
        </row>
        <row r="178">
          <cell r="F178">
            <v>581</v>
          </cell>
        </row>
        <row r="179">
          <cell r="F179">
            <v>896</v>
          </cell>
        </row>
        <row r="180">
          <cell r="F180">
            <v>817</v>
          </cell>
        </row>
        <row r="181">
          <cell r="F181">
            <v>784</v>
          </cell>
        </row>
        <row r="182">
          <cell r="F182">
            <v>523</v>
          </cell>
        </row>
        <row r="183">
          <cell r="F183">
            <v>472</v>
          </cell>
        </row>
        <row r="184">
          <cell r="F184">
            <v>278</v>
          </cell>
        </row>
        <row r="185">
          <cell r="F185">
            <v>78</v>
          </cell>
        </row>
        <row r="186">
          <cell r="F186">
            <v>362</v>
          </cell>
        </row>
      </sheetData>
      <sheetData sheetId="31"/>
      <sheetData sheetId="32">
        <row r="16">
          <cell r="I16">
            <v>326</v>
          </cell>
          <cell r="J16">
            <v>145</v>
          </cell>
          <cell r="K16">
            <v>225</v>
          </cell>
          <cell r="L16">
            <v>120</v>
          </cell>
          <cell r="M16">
            <v>3471</v>
          </cell>
          <cell r="N16">
            <v>1566</v>
          </cell>
          <cell r="O16">
            <v>591</v>
          </cell>
        </row>
        <row r="17">
          <cell r="I17">
            <v>261</v>
          </cell>
          <cell r="K17">
            <v>193</v>
          </cell>
          <cell r="M17">
            <v>2942</v>
          </cell>
        </row>
        <row r="18">
          <cell r="I18">
            <v>24</v>
          </cell>
          <cell r="K18">
            <v>19</v>
          </cell>
          <cell r="M18">
            <v>278</v>
          </cell>
        </row>
        <row r="19">
          <cell r="I19">
            <v>65</v>
          </cell>
          <cell r="K19">
            <v>32</v>
          </cell>
          <cell r="M19">
            <v>529</v>
          </cell>
        </row>
        <row r="21">
          <cell r="I21">
            <v>243</v>
          </cell>
          <cell r="K21">
            <v>160</v>
          </cell>
          <cell r="M21">
            <v>2447</v>
          </cell>
        </row>
        <row r="23">
          <cell r="I23">
            <v>62</v>
          </cell>
          <cell r="K23">
            <v>21</v>
          </cell>
          <cell r="M23">
            <v>165</v>
          </cell>
        </row>
        <row r="24">
          <cell r="I24">
            <v>3</v>
          </cell>
          <cell r="K24">
            <v>3</v>
          </cell>
          <cell r="M24">
            <v>22</v>
          </cell>
          <cell r="N24">
            <v>17</v>
          </cell>
          <cell r="O24">
            <v>4</v>
          </cell>
        </row>
        <row r="25">
          <cell r="K25">
            <v>71</v>
          </cell>
          <cell r="M25">
            <v>1501</v>
          </cell>
        </row>
        <row r="26">
          <cell r="K26">
            <v>57</v>
          </cell>
          <cell r="M26">
            <v>810</v>
          </cell>
        </row>
        <row r="27">
          <cell r="N27">
            <v>335</v>
          </cell>
        </row>
        <row r="28">
          <cell r="M28">
            <v>2988</v>
          </cell>
        </row>
        <row r="29">
          <cell r="I29">
            <v>173</v>
          </cell>
          <cell r="M29">
            <v>1019</v>
          </cell>
        </row>
        <row r="30">
          <cell r="I30">
            <v>110</v>
          </cell>
          <cell r="M30">
            <v>543</v>
          </cell>
        </row>
        <row r="31">
          <cell r="I31">
            <v>119</v>
          </cell>
          <cell r="M31">
            <v>1915</v>
          </cell>
        </row>
        <row r="32">
          <cell r="I32">
            <v>52</v>
          </cell>
          <cell r="M32">
            <v>787</v>
          </cell>
        </row>
        <row r="33">
          <cell r="I33">
            <v>0</v>
          </cell>
          <cell r="M33">
            <v>1</v>
          </cell>
        </row>
        <row r="34">
          <cell r="I34">
            <v>46</v>
          </cell>
          <cell r="M34">
            <v>568</v>
          </cell>
        </row>
        <row r="35">
          <cell r="I35">
            <v>0</v>
          </cell>
          <cell r="M35">
            <v>0</v>
          </cell>
        </row>
        <row r="36">
          <cell r="I36">
            <v>5</v>
          </cell>
          <cell r="M36">
            <v>53</v>
          </cell>
        </row>
        <row r="44">
          <cell r="M44">
            <v>109</v>
          </cell>
        </row>
        <row r="45">
          <cell r="I45">
            <v>105</v>
          </cell>
        </row>
        <row r="46">
          <cell r="I46">
            <v>221</v>
          </cell>
        </row>
        <row r="53">
          <cell r="I53">
            <v>314</v>
          </cell>
          <cell r="J53">
            <v>155</v>
          </cell>
          <cell r="K53">
            <v>226</v>
          </cell>
          <cell r="M53">
            <v>50</v>
          </cell>
          <cell r="O53">
            <v>142</v>
          </cell>
          <cell r="Q53">
            <v>90</v>
          </cell>
          <cell r="S53">
            <v>33</v>
          </cell>
          <cell r="U53">
            <v>124</v>
          </cell>
        </row>
        <row r="54">
          <cell r="I54">
            <v>225</v>
          </cell>
        </row>
        <row r="55">
          <cell r="I55">
            <v>186</v>
          </cell>
        </row>
        <row r="56">
          <cell r="I56">
            <v>3</v>
          </cell>
        </row>
        <row r="57">
          <cell r="I57">
            <v>0</v>
          </cell>
        </row>
        <row r="71">
          <cell r="I71">
            <v>6</v>
          </cell>
        </row>
        <row r="73">
          <cell r="I73">
            <v>0</v>
          </cell>
        </row>
        <row r="76">
          <cell r="I76">
            <v>1</v>
          </cell>
        </row>
        <row r="79">
          <cell r="I79">
            <v>1</v>
          </cell>
        </row>
        <row r="80">
          <cell r="I80">
            <v>40</v>
          </cell>
        </row>
        <row r="81">
          <cell r="I81">
            <v>14</v>
          </cell>
        </row>
        <row r="83">
          <cell r="I83">
            <v>1</v>
          </cell>
        </row>
        <row r="84">
          <cell r="I84">
            <v>1</v>
          </cell>
        </row>
        <row r="85">
          <cell r="I85">
            <v>2</v>
          </cell>
        </row>
        <row r="86">
          <cell r="I86">
            <v>18</v>
          </cell>
        </row>
        <row r="136">
          <cell r="K136">
            <v>160</v>
          </cell>
          <cell r="L136">
            <v>19</v>
          </cell>
          <cell r="M136">
            <v>9</v>
          </cell>
          <cell r="N136">
            <v>79</v>
          </cell>
        </row>
        <row r="137">
          <cell r="K137">
            <v>157</v>
          </cell>
        </row>
        <row r="138">
          <cell r="K138">
            <v>3</v>
          </cell>
        </row>
        <row r="139">
          <cell r="K139">
            <v>3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5</v>
          </cell>
        </row>
        <row r="144">
          <cell r="K144">
            <v>112</v>
          </cell>
        </row>
        <row r="151"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62">
          <cell r="T162">
            <v>71</v>
          </cell>
        </row>
        <row r="163">
          <cell r="F163">
            <v>298</v>
          </cell>
        </row>
        <row r="164">
          <cell r="F164">
            <v>460</v>
          </cell>
        </row>
        <row r="165">
          <cell r="F165">
            <v>429</v>
          </cell>
        </row>
        <row r="166">
          <cell r="F166">
            <v>585</v>
          </cell>
        </row>
        <row r="167">
          <cell r="F167">
            <v>569</v>
          </cell>
        </row>
        <row r="168">
          <cell r="F168">
            <v>1130</v>
          </cell>
        </row>
        <row r="169">
          <cell r="F169">
            <v>543</v>
          </cell>
        </row>
        <row r="170">
          <cell r="F170">
            <v>963</v>
          </cell>
        </row>
        <row r="171">
          <cell r="F171">
            <v>878</v>
          </cell>
        </row>
        <row r="172">
          <cell r="F172">
            <v>583</v>
          </cell>
        </row>
        <row r="173">
          <cell r="F173">
            <v>286</v>
          </cell>
        </row>
        <row r="174">
          <cell r="F174">
            <v>218</v>
          </cell>
        </row>
        <row r="175">
          <cell r="F175">
            <v>364</v>
          </cell>
        </row>
        <row r="176">
          <cell r="F176">
            <v>854</v>
          </cell>
        </row>
        <row r="177">
          <cell r="F177">
            <v>424</v>
          </cell>
        </row>
        <row r="178">
          <cell r="F178">
            <v>1082</v>
          </cell>
        </row>
        <row r="179">
          <cell r="F179">
            <v>747</v>
          </cell>
        </row>
        <row r="180">
          <cell r="F180">
            <v>585</v>
          </cell>
        </row>
        <row r="181">
          <cell r="F181">
            <v>913</v>
          </cell>
        </row>
        <row r="182">
          <cell r="F182">
            <v>610</v>
          </cell>
        </row>
        <row r="183">
          <cell r="F183">
            <v>509</v>
          </cell>
        </row>
        <row r="184">
          <cell r="F184">
            <v>259</v>
          </cell>
        </row>
        <row r="185">
          <cell r="F185">
            <v>66</v>
          </cell>
        </row>
        <row r="186">
          <cell r="F186">
            <v>529</v>
          </cell>
        </row>
      </sheetData>
      <sheetData sheetId="33">
        <row r="16">
          <cell r="I16">
            <v>137</v>
          </cell>
          <cell r="J16">
            <v>66</v>
          </cell>
          <cell r="K16">
            <v>57</v>
          </cell>
          <cell r="L16">
            <v>25</v>
          </cell>
          <cell r="M16">
            <v>558</v>
          </cell>
          <cell r="N16">
            <v>285</v>
          </cell>
          <cell r="O16">
            <v>56</v>
          </cell>
        </row>
        <row r="17">
          <cell r="I17">
            <v>96</v>
          </cell>
          <cell r="K17">
            <v>47</v>
          </cell>
          <cell r="M17">
            <v>454</v>
          </cell>
        </row>
        <row r="18">
          <cell r="I18">
            <v>4</v>
          </cell>
          <cell r="K18">
            <v>1</v>
          </cell>
          <cell r="M18">
            <v>29</v>
          </cell>
        </row>
        <row r="19">
          <cell r="I19">
            <v>41</v>
          </cell>
          <cell r="K19">
            <v>10</v>
          </cell>
          <cell r="M19">
            <v>104</v>
          </cell>
        </row>
        <row r="21">
          <cell r="I21">
            <v>105</v>
          </cell>
          <cell r="K21">
            <v>40</v>
          </cell>
          <cell r="M21">
            <v>417</v>
          </cell>
        </row>
        <row r="23">
          <cell r="I23">
            <v>26</v>
          </cell>
          <cell r="K23">
            <v>4</v>
          </cell>
          <cell r="M23">
            <v>33</v>
          </cell>
        </row>
        <row r="24">
          <cell r="I24">
            <v>3</v>
          </cell>
          <cell r="K24">
            <v>1</v>
          </cell>
          <cell r="M24">
            <v>10</v>
          </cell>
          <cell r="N24">
            <v>9</v>
          </cell>
          <cell r="O24">
            <v>0</v>
          </cell>
        </row>
        <row r="25">
          <cell r="K25">
            <v>22</v>
          </cell>
          <cell r="M25">
            <v>226</v>
          </cell>
        </row>
        <row r="26">
          <cell r="K26">
            <v>15</v>
          </cell>
          <cell r="M26">
            <v>156</v>
          </cell>
        </row>
        <row r="27">
          <cell r="N27">
            <v>97</v>
          </cell>
        </row>
        <row r="28">
          <cell r="M28">
            <v>470</v>
          </cell>
        </row>
        <row r="29">
          <cell r="I29">
            <v>83</v>
          </cell>
          <cell r="M29">
            <v>182</v>
          </cell>
        </row>
        <row r="30">
          <cell r="I30">
            <v>58</v>
          </cell>
          <cell r="M30">
            <v>108</v>
          </cell>
        </row>
        <row r="31">
          <cell r="I31">
            <v>46</v>
          </cell>
          <cell r="M31">
            <v>279</v>
          </cell>
        </row>
        <row r="32">
          <cell r="I32">
            <v>14</v>
          </cell>
          <cell r="M32">
            <v>117</v>
          </cell>
        </row>
        <row r="33">
          <cell r="I33">
            <v>9</v>
          </cell>
          <cell r="M33">
            <v>22</v>
          </cell>
        </row>
        <row r="34">
          <cell r="I34">
            <v>18</v>
          </cell>
          <cell r="M34">
            <v>115</v>
          </cell>
        </row>
        <row r="35">
          <cell r="I35">
            <v>0</v>
          </cell>
          <cell r="M35">
            <v>4</v>
          </cell>
        </row>
        <row r="36">
          <cell r="I36">
            <v>10</v>
          </cell>
          <cell r="M36">
            <v>38</v>
          </cell>
        </row>
        <row r="44">
          <cell r="M44">
            <v>13</v>
          </cell>
        </row>
        <row r="45">
          <cell r="I45">
            <v>28</v>
          </cell>
        </row>
        <row r="46">
          <cell r="I46">
            <v>109</v>
          </cell>
        </row>
        <row r="53">
          <cell r="I53">
            <v>137</v>
          </cell>
          <cell r="J53">
            <v>72</v>
          </cell>
          <cell r="K53">
            <v>99</v>
          </cell>
          <cell r="M53">
            <v>10</v>
          </cell>
          <cell r="O53">
            <v>77</v>
          </cell>
          <cell r="Q53">
            <v>56</v>
          </cell>
          <cell r="S53">
            <v>20</v>
          </cell>
          <cell r="U53">
            <v>37</v>
          </cell>
        </row>
        <row r="54">
          <cell r="I54">
            <v>57</v>
          </cell>
        </row>
        <row r="55">
          <cell r="I55">
            <v>44</v>
          </cell>
        </row>
        <row r="56">
          <cell r="I56">
            <v>1</v>
          </cell>
        </row>
        <row r="57">
          <cell r="I57">
            <v>0</v>
          </cell>
        </row>
        <row r="71">
          <cell r="I71">
            <v>33</v>
          </cell>
        </row>
        <row r="73">
          <cell r="I73">
            <v>14</v>
          </cell>
        </row>
        <row r="76">
          <cell r="I76">
            <v>0</v>
          </cell>
        </row>
        <row r="79">
          <cell r="I79">
            <v>0</v>
          </cell>
        </row>
        <row r="80">
          <cell r="I80">
            <v>20</v>
          </cell>
        </row>
        <row r="81">
          <cell r="I81">
            <v>2</v>
          </cell>
        </row>
        <row r="83">
          <cell r="I83">
            <v>1</v>
          </cell>
        </row>
        <row r="84">
          <cell r="I84">
            <v>0</v>
          </cell>
        </row>
        <row r="85">
          <cell r="I85">
            <v>0</v>
          </cell>
        </row>
        <row r="86">
          <cell r="I86">
            <v>8</v>
          </cell>
        </row>
        <row r="136">
          <cell r="K136">
            <v>183</v>
          </cell>
          <cell r="L136">
            <v>20</v>
          </cell>
          <cell r="M136">
            <v>9</v>
          </cell>
          <cell r="N136">
            <v>160</v>
          </cell>
        </row>
        <row r="137">
          <cell r="K137">
            <v>170</v>
          </cell>
        </row>
        <row r="138">
          <cell r="K138">
            <v>13</v>
          </cell>
        </row>
        <row r="139">
          <cell r="K139">
            <v>13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2</v>
          </cell>
        </row>
        <row r="144">
          <cell r="K144">
            <v>150</v>
          </cell>
        </row>
        <row r="151"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62">
          <cell r="T162">
            <v>7</v>
          </cell>
        </row>
        <row r="163">
          <cell r="F163">
            <v>113</v>
          </cell>
        </row>
        <row r="164">
          <cell r="F164">
            <v>112</v>
          </cell>
        </row>
        <row r="165">
          <cell r="F165">
            <v>72</v>
          </cell>
        </row>
        <row r="166">
          <cell r="F166">
            <v>78</v>
          </cell>
        </row>
        <row r="167">
          <cell r="F167">
            <v>57</v>
          </cell>
        </row>
        <row r="168">
          <cell r="F168">
            <v>126</v>
          </cell>
        </row>
        <row r="169">
          <cell r="F169">
            <v>108</v>
          </cell>
        </row>
        <row r="170">
          <cell r="F170">
            <v>157</v>
          </cell>
        </row>
        <row r="171">
          <cell r="F171">
            <v>123</v>
          </cell>
        </row>
        <row r="172">
          <cell r="F172">
            <v>101</v>
          </cell>
        </row>
        <row r="173">
          <cell r="F173">
            <v>42</v>
          </cell>
        </row>
        <row r="174">
          <cell r="F174">
            <v>27</v>
          </cell>
        </row>
        <row r="175">
          <cell r="F175">
            <v>65</v>
          </cell>
        </row>
        <row r="176">
          <cell r="F176">
            <v>169</v>
          </cell>
        </row>
        <row r="177">
          <cell r="F177">
            <v>68</v>
          </cell>
        </row>
        <row r="178">
          <cell r="F178">
            <v>116</v>
          </cell>
        </row>
        <row r="179">
          <cell r="F179">
            <v>140</v>
          </cell>
        </row>
        <row r="180">
          <cell r="F180">
            <v>141</v>
          </cell>
        </row>
        <row r="181">
          <cell r="F181">
            <v>162</v>
          </cell>
        </row>
        <row r="182">
          <cell r="F182">
            <v>67</v>
          </cell>
        </row>
        <row r="183">
          <cell r="F183">
            <v>56</v>
          </cell>
        </row>
        <row r="184">
          <cell r="F184">
            <v>21</v>
          </cell>
        </row>
        <row r="185">
          <cell r="F185">
            <v>7</v>
          </cell>
        </row>
        <row r="186">
          <cell r="F186">
            <v>104</v>
          </cell>
        </row>
      </sheetData>
      <sheetData sheetId="34">
        <row r="16">
          <cell r="I16">
            <v>178</v>
          </cell>
          <cell r="J16">
            <v>97</v>
          </cell>
          <cell r="K16">
            <v>91</v>
          </cell>
          <cell r="L16">
            <v>55</v>
          </cell>
          <cell r="M16">
            <v>1283</v>
          </cell>
          <cell r="N16">
            <v>653</v>
          </cell>
          <cell r="O16">
            <v>153</v>
          </cell>
        </row>
        <row r="17">
          <cell r="I17">
            <v>141</v>
          </cell>
          <cell r="K17">
            <v>78</v>
          </cell>
          <cell r="M17">
            <v>1083</v>
          </cell>
        </row>
        <row r="18">
          <cell r="I18">
            <v>0</v>
          </cell>
          <cell r="K18">
            <v>2</v>
          </cell>
          <cell r="M18">
            <v>23</v>
          </cell>
        </row>
        <row r="19">
          <cell r="I19">
            <v>37</v>
          </cell>
          <cell r="K19">
            <v>13</v>
          </cell>
          <cell r="M19">
            <v>200</v>
          </cell>
        </row>
        <row r="21">
          <cell r="I21">
            <v>171</v>
          </cell>
          <cell r="K21">
            <v>88</v>
          </cell>
          <cell r="M21">
            <v>1244</v>
          </cell>
        </row>
        <row r="23">
          <cell r="I23">
            <v>37</v>
          </cell>
          <cell r="K23">
            <v>8</v>
          </cell>
          <cell r="M23">
            <v>83</v>
          </cell>
        </row>
        <row r="24">
          <cell r="I24">
            <v>2</v>
          </cell>
          <cell r="K24">
            <v>1</v>
          </cell>
          <cell r="M24">
            <v>10</v>
          </cell>
          <cell r="N24">
            <v>8</v>
          </cell>
          <cell r="O24">
            <v>1</v>
          </cell>
        </row>
        <row r="25">
          <cell r="K25">
            <v>21</v>
          </cell>
          <cell r="M25">
            <v>458</v>
          </cell>
        </row>
        <row r="26">
          <cell r="K26">
            <v>20</v>
          </cell>
          <cell r="M26">
            <v>288</v>
          </cell>
        </row>
        <row r="27">
          <cell r="N27">
            <v>201</v>
          </cell>
        </row>
        <row r="28">
          <cell r="M28">
            <v>1113</v>
          </cell>
        </row>
        <row r="29">
          <cell r="I29">
            <v>82</v>
          </cell>
          <cell r="M29">
            <v>397</v>
          </cell>
        </row>
        <row r="30">
          <cell r="I30">
            <v>45</v>
          </cell>
          <cell r="M30">
            <v>200</v>
          </cell>
        </row>
        <row r="31">
          <cell r="I31">
            <v>35</v>
          </cell>
          <cell r="M31">
            <v>638</v>
          </cell>
        </row>
        <row r="32">
          <cell r="I32">
            <v>29</v>
          </cell>
          <cell r="M32">
            <v>323</v>
          </cell>
        </row>
        <row r="33">
          <cell r="I33">
            <v>2</v>
          </cell>
          <cell r="M33">
            <v>12</v>
          </cell>
        </row>
        <row r="34">
          <cell r="I34">
            <v>28</v>
          </cell>
          <cell r="M34">
            <v>257</v>
          </cell>
        </row>
        <row r="35">
          <cell r="I35">
            <v>0</v>
          </cell>
          <cell r="M35">
            <v>6</v>
          </cell>
        </row>
        <row r="36">
          <cell r="I36">
            <v>12</v>
          </cell>
          <cell r="M36">
            <v>97</v>
          </cell>
        </row>
        <row r="44">
          <cell r="M44">
            <v>45</v>
          </cell>
        </row>
        <row r="45">
          <cell r="I45">
            <v>54</v>
          </cell>
        </row>
        <row r="46">
          <cell r="I46">
            <v>124</v>
          </cell>
        </row>
        <row r="53">
          <cell r="I53">
            <v>177</v>
          </cell>
          <cell r="J53">
            <v>105</v>
          </cell>
          <cell r="K53">
            <v>173</v>
          </cell>
          <cell r="M53">
            <v>22</v>
          </cell>
          <cell r="O53">
            <v>76</v>
          </cell>
          <cell r="Q53">
            <v>49</v>
          </cell>
          <cell r="S53">
            <v>18</v>
          </cell>
          <cell r="U53">
            <v>46</v>
          </cell>
        </row>
        <row r="54">
          <cell r="I54">
            <v>91</v>
          </cell>
        </row>
        <row r="55">
          <cell r="I55">
            <v>77</v>
          </cell>
        </row>
        <row r="56">
          <cell r="I56">
            <v>2</v>
          </cell>
        </row>
        <row r="57">
          <cell r="I57">
            <v>0</v>
          </cell>
        </row>
        <row r="71">
          <cell r="I71">
            <v>2</v>
          </cell>
        </row>
        <row r="73">
          <cell r="I73">
            <v>10</v>
          </cell>
        </row>
        <row r="76">
          <cell r="I76">
            <v>0</v>
          </cell>
        </row>
        <row r="79">
          <cell r="I79">
            <v>1</v>
          </cell>
        </row>
        <row r="80">
          <cell r="I80">
            <v>36</v>
          </cell>
        </row>
        <row r="81">
          <cell r="I81">
            <v>11</v>
          </cell>
        </row>
        <row r="83">
          <cell r="I83">
            <v>2</v>
          </cell>
        </row>
        <row r="84">
          <cell r="I84">
            <v>0</v>
          </cell>
        </row>
        <row r="85">
          <cell r="I85">
            <v>1</v>
          </cell>
        </row>
        <row r="86">
          <cell r="I86">
            <v>17</v>
          </cell>
        </row>
        <row r="136">
          <cell r="K136">
            <v>290</v>
          </cell>
          <cell r="L136">
            <v>6</v>
          </cell>
          <cell r="M136">
            <v>5</v>
          </cell>
          <cell r="N136">
            <v>184</v>
          </cell>
        </row>
        <row r="137">
          <cell r="K137">
            <v>286</v>
          </cell>
        </row>
        <row r="138">
          <cell r="K138">
            <v>4</v>
          </cell>
        </row>
        <row r="139">
          <cell r="K139">
            <v>4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2</v>
          </cell>
        </row>
        <row r="144">
          <cell r="K144">
            <v>175</v>
          </cell>
        </row>
        <row r="151"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62">
          <cell r="T162">
            <v>29</v>
          </cell>
        </row>
        <row r="163">
          <cell r="F163">
            <v>166</v>
          </cell>
        </row>
        <row r="164">
          <cell r="F164">
            <v>202</v>
          </cell>
        </row>
        <row r="165">
          <cell r="F165">
            <v>184</v>
          </cell>
        </row>
        <row r="166">
          <cell r="F166">
            <v>169</v>
          </cell>
        </row>
        <row r="167">
          <cell r="F167">
            <v>186</v>
          </cell>
        </row>
        <row r="168">
          <cell r="F168">
            <v>376</v>
          </cell>
        </row>
        <row r="169">
          <cell r="F169">
            <v>200</v>
          </cell>
        </row>
        <row r="170">
          <cell r="F170">
            <v>359</v>
          </cell>
        </row>
        <row r="171">
          <cell r="F171">
            <v>294</v>
          </cell>
        </row>
        <row r="172">
          <cell r="F172">
            <v>229</v>
          </cell>
        </row>
        <row r="173">
          <cell r="F173">
            <v>115</v>
          </cell>
        </row>
        <row r="174">
          <cell r="F174">
            <v>86</v>
          </cell>
        </row>
        <row r="175">
          <cell r="F175">
            <v>194</v>
          </cell>
        </row>
        <row r="176">
          <cell r="F176">
            <v>265</v>
          </cell>
        </row>
        <row r="177">
          <cell r="F177">
            <v>169</v>
          </cell>
        </row>
        <row r="178">
          <cell r="F178">
            <v>351</v>
          </cell>
        </row>
        <row r="179">
          <cell r="F179">
            <v>304</v>
          </cell>
        </row>
        <row r="180">
          <cell r="F180">
            <v>290</v>
          </cell>
        </row>
        <row r="181">
          <cell r="F181">
            <v>335</v>
          </cell>
        </row>
        <row r="182">
          <cell r="F182">
            <v>181</v>
          </cell>
        </row>
        <row r="183">
          <cell r="F183">
            <v>151</v>
          </cell>
        </row>
        <row r="184">
          <cell r="F184">
            <v>88</v>
          </cell>
        </row>
        <row r="185">
          <cell r="F185">
            <v>38</v>
          </cell>
        </row>
        <row r="186">
          <cell r="F186">
            <v>200</v>
          </cell>
        </row>
      </sheetData>
      <sheetData sheetId="35">
        <row r="16">
          <cell r="I16">
            <v>161</v>
          </cell>
          <cell r="J16">
            <v>79</v>
          </cell>
          <cell r="K16">
            <v>117</v>
          </cell>
          <cell r="L16">
            <v>69</v>
          </cell>
          <cell r="M16">
            <v>995</v>
          </cell>
          <cell r="N16">
            <v>507</v>
          </cell>
          <cell r="O16">
            <v>105</v>
          </cell>
        </row>
        <row r="17">
          <cell r="I17">
            <v>117</v>
          </cell>
          <cell r="K17">
            <v>98</v>
          </cell>
          <cell r="M17">
            <v>795</v>
          </cell>
        </row>
        <row r="18">
          <cell r="I18">
            <v>20</v>
          </cell>
          <cell r="K18">
            <v>11</v>
          </cell>
          <cell r="M18">
            <v>59</v>
          </cell>
        </row>
        <row r="19">
          <cell r="I19">
            <v>44</v>
          </cell>
          <cell r="K19">
            <v>19</v>
          </cell>
          <cell r="M19">
            <v>200</v>
          </cell>
        </row>
        <row r="21">
          <cell r="I21">
            <v>77</v>
          </cell>
          <cell r="K21">
            <v>61</v>
          </cell>
          <cell r="M21">
            <v>500</v>
          </cell>
        </row>
        <row r="23">
          <cell r="I23">
            <v>30</v>
          </cell>
          <cell r="K23">
            <v>9</v>
          </cell>
          <cell r="M23">
            <v>63</v>
          </cell>
        </row>
        <row r="24">
          <cell r="I24">
            <v>2</v>
          </cell>
          <cell r="K24">
            <v>4</v>
          </cell>
          <cell r="M24">
            <v>22</v>
          </cell>
          <cell r="N24">
            <v>21</v>
          </cell>
          <cell r="O24">
            <v>2</v>
          </cell>
        </row>
        <row r="25">
          <cell r="K25">
            <v>23</v>
          </cell>
          <cell r="M25">
            <v>221</v>
          </cell>
        </row>
        <row r="26">
          <cell r="K26">
            <v>24</v>
          </cell>
          <cell r="M26">
            <v>271</v>
          </cell>
        </row>
        <row r="27">
          <cell r="N27">
            <v>172</v>
          </cell>
        </row>
        <row r="28">
          <cell r="M28">
            <v>845</v>
          </cell>
        </row>
        <row r="29">
          <cell r="I29">
            <v>76</v>
          </cell>
          <cell r="M29">
            <v>317</v>
          </cell>
        </row>
        <row r="30">
          <cell r="I30">
            <v>54</v>
          </cell>
          <cell r="M30">
            <v>178</v>
          </cell>
        </row>
        <row r="31">
          <cell r="I31">
            <v>33</v>
          </cell>
          <cell r="M31">
            <v>488</v>
          </cell>
        </row>
        <row r="32">
          <cell r="I32">
            <v>25</v>
          </cell>
          <cell r="M32">
            <v>188</v>
          </cell>
        </row>
        <row r="33">
          <cell r="I33">
            <v>0</v>
          </cell>
          <cell r="M33">
            <v>2</v>
          </cell>
        </row>
        <row r="34">
          <cell r="I34">
            <v>23</v>
          </cell>
          <cell r="M34">
            <v>219</v>
          </cell>
        </row>
        <row r="35">
          <cell r="I35">
            <v>1</v>
          </cell>
          <cell r="M35">
            <v>5</v>
          </cell>
        </row>
        <row r="36">
          <cell r="I36">
            <v>4</v>
          </cell>
          <cell r="M36">
            <v>63</v>
          </cell>
        </row>
        <row r="44">
          <cell r="M44">
            <v>47</v>
          </cell>
        </row>
        <row r="45">
          <cell r="I45">
            <v>53</v>
          </cell>
        </row>
        <row r="46">
          <cell r="I46">
            <v>108</v>
          </cell>
        </row>
        <row r="53">
          <cell r="I53">
            <v>180</v>
          </cell>
          <cell r="J53">
            <v>102</v>
          </cell>
          <cell r="K53">
            <v>94</v>
          </cell>
          <cell r="M53">
            <v>28</v>
          </cell>
          <cell r="O53">
            <v>75</v>
          </cell>
          <cell r="Q53">
            <v>39</v>
          </cell>
          <cell r="S53">
            <v>18</v>
          </cell>
          <cell r="U53">
            <v>60</v>
          </cell>
        </row>
        <row r="54">
          <cell r="I54">
            <v>117</v>
          </cell>
        </row>
        <row r="55">
          <cell r="I55">
            <v>87</v>
          </cell>
        </row>
        <row r="56">
          <cell r="I56">
            <v>3</v>
          </cell>
        </row>
        <row r="57">
          <cell r="I57">
            <v>0</v>
          </cell>
        </row>
        <row r="71">
          <cell r="I71">
            <v>12</v>
          </cell>
        </row>
        <row r="73">
          <cell r="I73">
            <v>11</v>
          </cell>
        </row>
        <row r="76">
          <cell r="I76">
            <v>0</v>
          </cell>
        </row>
        <row r="79">
          <cell r="I79">
            <v>0</v>
          </cell>
        </row>
        <row r="80">
          <cell r="I80">
            <v>18</v>
          </cell>
        </row>
        <row r="81">
          <cell r="I81">
            <v>9</v>
          </cell>
        </row>
        <row r="83">
          <cell r="I83">
            <v>2</v>
          </cell>
        </row>
        <row r="84">
          <cell r="I84">
            <v>1</v>
          </cell>
        </row>
        <row r="85">
          <cell r="I85">
            <v>0</v>
          </cell>
        </row>
        <row r="86">
          <cell r="I86">
            <v>9</v>
          </cell>
        </row>
        <row r="136">
          <cell r="K136">
            <v>172</v>
          </cell>
          <cell r="L136">
            <v>22</v>
          </cell>
          <cell r="M136">
            <v>5</v>
          </cell>
          <cell r="N136">
            <v>22</v>
          </cell>
        </row>
        <row r="137">
          <cell r="K137">
            <v>163</v>
          </cell>
        </row>
        <row r="138">
          <cell r="K138">
            <v>9</v>
          </cell>
        </row>
        <row r="139">
          <cell r="K139">
            <v>9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1</v>
          </cell>
        </row>
        <row r="144">
          <cell r="K144">
            <v>122</v>
          </cell>
        </row>
        <row r="151"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62">
          <cell r="T162">
            <v>35</v>
          </cell>
        </row>
        <row r="163">
          <cell r="F163">
            <v>138</v>
          </cell>
        </row>
        <row r="164">
          <cell r="F164">
            <v>180</v>
          </cell>
        </row>
        <row r="165">
          <cell r="F165">
            <v>119</v>
          </cell>
        </row>
        <row r="166">
          <cell r="F166">
            <v>173</v>
          </cell>
        </row>
        <row r="167">
          <cell r="F167">
            <v>164</v>
          </cell>
        </row>
        <row r="168">
          <cell r="F168">
            <v>221</v>
          </cell>
        </row>
        <row r="169">
          <cell r="F169">
            <v>178</v>
          </cell>
        </row>
        <row r="170">
          <cell r="F170">
            <v>294</v>
          </cell>
        </row>
        <row r="171">
          <cell r="F171">
            <v>247</v>
          </cell>
        </row>
        <row r="172">
          <cell r="F172">
            <v>164</v>
          </cell>
        </row>
        <row r="173">
          <cell r="F173">
            <v>67</v>
          </cell>
        </row>
        <row r="174">
          <cell r="F174">
            <v>45</v>
          </cell>
        </row>
        <row r="175">
          <cell r="F175">
            <v>160</v>
          </cell>
        </row>
        <row r="176">
          <cell r="F176">
            <v>228</v>
          </cell>
        </row>
        <row r="177">
          <cell r="F177">
            <v>170</v>
          </cell>
        </row>
        <row r="178">
          <cell r="F178">
            <v>221</v>
          </cell>
        </row>
        <row r="179">
          <cell r="F179">
            <v>216</v>
          </cell>
        </row>
        <row r="180">
          <cell r="F180">
            <v>176</v>
          </cell>
        </row>
        <row r="181">
          <cell r="F181">
            <v>273</v>
          </cell>
        </row>
        <row r="182">
          <cell r="F182">
            <v>148</v>
          </cell>
        </row>
        <row r="183">
          <cell r="F183">
            <v>131</v>
          </cell>
        </row>
        <row r="184">
          <cell r="F184">
            <v>54</v>
          </cell>
        </row>
        <row r="185">
          <cell r="F185">
            <v>13</v>
          </cell>
        </row>
        <row r="186">
          <cell r="F186">
            <v>200</v>
          </cell>
        </row>
      </sheetData>
      <sheetData sheetId="36">
        <row r="16">
          <cell r="I16">
            <v>161</v>
          </cell>
          <cell r="J16">
            <v>83</v>
          </cell>
          <cell r="K16">
            <v>102</v>
          </cell>
          <cell r="L16">
            <v>66</v>
          </cell>
          <cell r="M16">
            <v>1168</v>
          </cell>
          <cell r="N16">
            <v>601</v>
          </cell>
          <cell r="O16">
            <v>162</v>
          </cell>
        </row>
        <row r="17">
          <cell r="I17">
            <v>134</v>
          </cell>
          <cell r="K17">
            <v>86</v>
          </cell>
          <cell r="M17">
            <v>1017</v>
          </cell>
        </row>
        <row r="18">
          <cell r="I18">
            <v>11</v>
          </cell>
          <cell r="K18">
            <v>8</v>
          </cell>
          <cell r="M18">
            <v>78</v>
          </cell>
        </row>
        <row r="19">
          <cell r="I19">
            <v>27</v>
          </cell>
          <cell r="K19">
            <v>16</v>
          </cell>
          <cell r="M19">
            <v>151</v>
          </cell>
        </row>
        <row r="21">
          <cell r="I21">
            <v>114</v>
          </cell>
          <cell r="K21">
            <v>54</v>
          </cell>
          <cell r="M21">
            <v>804</v>
          </cell>
        </row>
        <row r="23">
          <cell r="I23">
            <v>29</v>
          </cell>
          <cell r="K23">
            <v>15</v>
          </cell>
          <cell r="M23">
            <v>73</v>
          </cell>
        </row>
        <row r="24">
          <cell r="I24">
            <v>1</v>
          </cell>
          <cell r="K24">
            <v>1</v>
          </cell>
          <cell r="M24">
            <v>7</v>
          </cell>
          <cell r="N24">
            <v>6</v>
          </cell>
          <cell r="O24">
            <v>1</v>
          </cell>
        </row>
        <row r="25">
          <cell r="K25">
            <v>37</v>
          </cell>
          <cell r="M25">
            <v>461</v>
          </cell>
        </row>
        <row r="26">
          <cell r="K26">
            <v>23</v>
          </cell>
          <cell r="M26">
            <v>232</v>
          </cell>
        </row>
        <row r="27">
          <cell r="N27">
            <v>199</v>
          </cell>
        </row>
        <row r="28">
          <cell r="M28">
            <v>998</v>
          </cell>
        </row>
        <row r="29">
          <cell r="I29">
            <v>76</v>
          </cell>
          <cell r="M29">
            <v>352</v>
          </cell>
        </row>
        <row r="30">
          <cell r="I30">
            <v>57</v>
          </cell>
          <cell r="M30">
            <v>211</v>
          </cell>
        </row>
        <row r="31">
          <cell r="I31">
            <v>50</v>
          </cell>
          <cell r="M31">
            <v>533</v>
          </cell>
        </row>
        <row r="32">
          <cell r="I32">
            <v>24</v>
          </cell>
          <cell r="M32">
            <v>300</v>
          </cell>
        </row>
        <row r="33">
          <cell r="I33">
            <v>1</v>
          </cell>
          <cell r="M33">
            <v>5</v>
          </cell>
        </row>
        <row r="34">
          <cell r="I34">
            <v>29</v>
          </cell>
          <cell r="M34">
            <v>255</v>
          </cell>
        </row>
        <row r="35">
          <cell r="I35">
            <v>1</v>
          </cell>
          <cell r="M35">
            <v>9</v>
          </cell>
        </row>
        <row r="36">
          <cell r="I36">
            <v>9</v>
          </cell>
          <cell r="M36">
            <v>82</v>
          </cell>
        </row>
        <row r="44">
          <cell r="M44">
            <v>43</v>
          </cell>
        </row>
        <row r="45">
          <cell r="I45">
            <v>42</v>
          </cell>
        </row>
        <row r="46">
          <cell r="I46">
            <v>119</v>
          </cell>
        </row>
        <row r="53">
          <cell r="I53">
            <v>153</v>
          </cell>
          <cell r="J53">
            <v>83</v>
          </cell>
          <cell r="K53">
            <v>88</v>
          </cell>
          <cell r="M53">
            <v>25</v>
          </cell>
          <cell r="O53">
            <v>65</v>
          </cell>
          <cell r="Q53">
            <v>45</v>
          </cell>
          <cell r="S53">
            <v>20</v>
          </cell>
          <cell r="U53">
            <v>24</v>
          </cell>
        </row>
        <row r="54">
          <cell r="I54">
            <v>102</v>
          </cell>
        </row>
        <row r="55">
          <cell r="I55">
            <v>85</v>
          </cell>
        </row>
        <row r="56">
          <cell r="I56">
            <v>6</v>
          </cell>
        </row>
        <row r="57">
          <cell r="I57">
            <v>0</v>
          </cell>
        </row>
        <row r="71">
          <cell r="I71">
            <v>0</v>
          </cell>
        </row>
        <row r="73">
          <cell r="I73">
            <v>2</v>
          </cell>
        </row>
        <row r="76">
          <cell r="I76">
            <v>0</v>
          </cell>
        </row>
        <row r="79">
          <cell r="I79">
            <v>2</v>
          </cell>
        </row>
        <row r="80">
          <cell r="I80">
            <v>33</v>
          </cell>
        </row>
        <row r="81">
          <cell r="I81">
            <v>4</v>
          </cell>
        </row>
        <row r="83">
          <cell r="I83">
            <v>1</v>
          </cell>
        </row>
        <row r="84">
          <cell r="I84">
            <v>0</v>
          </cell>
        </row>
        <row r="85">
          <cell r="I85">
            <v>1</v>
          </cell>
        </row>
        <row r="86">
          <cell r="I86">
            <v>6</v>
          </cell>
        </row>
        <row r="136">
          <cell r="K136">
            <v>313</v>
          </cell>
          <cell r="L136">
            <v>19</v>
          </cell>
          <cell r="M136">
            <v>245</v>
          </cell>
          <cell r="N136">
            <v>1</v>
          </cell>
        </row>
        <row r="137">
          <cell r="K137">
            <v>311</v>
          </cell>
        </row>
        <row r="138">
          <cell r="K138">
            <v>2</v>
          </cell>
        </row>
        <row r="139">
          <cell r="K139">
            <v>2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6</v>
          </cell>
        </row>
        <row r="144">
          <cell r="K144">
            <v>277</v>
          </cell>
        </row>
        <row r="151"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62">
          <cell r="T162">
            <v>9</v>
          </cell>
        </row>
        <row r="163">
          <cell r="F163">
            <v>130</v>
          </cell>
        </row>
        <row r="164">
          <cell r="F164">
            <v>228</v>
          </cell>
        </row>
        <row r="165">
          <cell r="F165">
            <v>163</v>
          </cell>
        </row>
        <row r="166">
          <cell r="F166">
            <v>223</v>
          </cell>
        </row>
        <row r="167">
          <cell r="F167">
            <v>159</v>
          </cell>
        </row>
        <row r="168">
          <cell r="F168">
            <v>265</v>
          </cell>
        </row>
        <row r="169">
          <cell r="F169">
            <v>211</v>
          </cell>
        </row>
        <row r="170">
          <cell r="F170">
            <v>293</v>
          </cell>
        </row>
        <row r="171">
          <cell r="F171">
            <v>272</v>
          </cell>
        </row>
        <row r="172">
          <cell r="F172">
            <v>206</v>
          </cell>
        </row>
        <row r="173">
          <cell r="F173">
            <v>104</v>
          </cell>
        </row>
        <row r="174">
          <cell r="F174">
            <v>82</v>
          </cell>
        </row>
        <row r="175">
          <cell r="F175">
            <v>149</v>
          </cell>
        </row>
        <row r="176">
          <cell r="F176">
            <v>250</v>
          </cell>
        </row>
        <row r="177">
          <cell r="F177">
            <v>225</v>
          </cell>
        </row>
        <row r="178">
          <cell r="F178">
            <v>301</v>
          </cell>
        </row>
        <row r="179">
          <cell r="F179">
            <v>243</v>
          </cell>
        </row>
        <row r="180">
          <cell r="F180">
            <v>199</v>
          </cell>
        </row>
        <row r="181">
          <cell r="F181">
            <v>347</v>
          </cell>
        </row>
        <row r="182">
          <cell r="F182">
            <v>178</v>
          </cell>
        </row>
        <row r="183">
          <cell r="F183">
            <v>186</v>
          </cell>
        </row>
        <row r="184">
          <cell r="F184">
            <v>80</v>
          </cell>
        </row>
        <row r="185">
          <cell r="F185">
            <v>27</v>
          </cell>
        </row>
        <row r="186">
          <cell r="F186">
            <v>151</v>
          </cell>
        </row>
      </sheetData>
      <sheetData sheetId="37">
        <row r="16">
          <cell r="I16">
            <v>154</v>
          </cell>
          <cell r="J16">
            <v>77</v>
          </cell>
          <cell r="K16">
            <v>125</v>
          </cell>
          <cell r="L16">
            <v>69</v>
          </cell>
          <cell r="M16">
            <v>1343</v>
          </cell>
          <cell r="N16">
            <v>703</v>
          </cell>
          <cell r="O16">
            <v>157</v>
          </cell>
        </row>
        <row r="17">
          <cell r="I17">
            <v>131</v>
          </cell>
          <cell r="K17">
            <v>112</v>
          </cell>
          <cell r="M17">
            <v>1209</v>
          </cell>
        </row>
        <row r="18">
          <cell r="I18">
            <v>0</v>
          </cell>
          <cell r="K18">
            <v>3</v>
          </cell>
          <cell r="M18">
            <v>35</v>
          </cell>
        </row>
        <row r="19">
          <cell r="I19">
            <v>23</v>
          </cell>
          <cell r="K19">
            <v>13</v>
          </cell>
          <cell r="M19">
            <v>134</v>
          </cell>
        </row>
        <row r="21">
          <cell r="I21">
            <v>0</v>
          </cell>
          <cell r="K21">
            <v>0</v>
          </cell>
          <cell r="M21">
            <v>0</v>
          </cell>
        </row>
        <row r="23">
          <cell r="I23">
            <v>13</v>
          </cell>
          <cell r="K23">
            <v>7</v>
          </cell>
          <cell r="M23">
            <v>34</v>
          </cell>
        </row>
        <row r="24">
          <cell r="I24">
            <v>8</v>
          </cell>
          <cell r="K24">
            <v>7</v>
          </cell>
          <cell r="M24">
            <v>47</v>
          </cell>
          <cell r="N24">
            <v>39</v>
          </cell>
          <cell r="O24">
            <v>2</v>
          </cell>
        </row>
        <row r="25">
          <cell r="K25">
            <v>24</v>
          </cell>
          <cell r="M25">
            <v>367</v>
          </cell>
        </row>
        <row r="26">
          <cell r="K26">
            <v>20</v>
          </cell>
          <cell r="M26">
            <v>231</v>
          </cell>
        </row>
        <row r="27">
          <cell r="N27">
            <v>226</v>
          </cell>
        </row>
        <row r="28">
          <cell r="M28">
            <v>1111</v>
          </cell>
        </row>
        <row r="29">
          <cell r="I29">
            <v>61</v>
          </cell>
          <cell r="M29">
            <v>254</v>
          </cell>
        </row>
        <row r="30">
          <cell r="I30">
            <v>31</v>
          </cell>
          <cell r="M30">
            <v>104</v>
          </cell>
        </row>
        <row r="31">
          <cell r="I31">
            <v>33</v>
          </cell>
          <cell r="M31">
            <v>713</v>
          </cell>
        </row>
        <row r="32">
          <cell r="I32">
            <v>24</v>
          </cell>
          <cell r="M32">
            <v>365</v>
          </cell>
        </row>
        <row r="33">
          <cell r="I33">
            <v>2</v>
          </cell>
          <cell r="M33">
            <v>29</v>
          </cell>
        </row>
        <row r="34">
          <cell r="I34">
            <v>28</v>
          </cell>
          <cell r="M34">
            <v>265</v>
          </cell>
        </row>
        <row r="35">
          <cell r="I35">
            <v>0</v>
          </cell>
          <cell r="M35">
            <v>7</v>
          </cell>
        </row>
        <row r="36">
          <cell r="I36">
            <v>7</v>
          </cell>
          <cell r="M36">
            <v>136</v>
          </cell>
        </row>
        <row r="44">
          <cell r="M44">
            <v>47</v>
          </cell>
        </row>
        <row r="45">
          <cell r="I45">
            <v>40</v>
          </cell>
        </row>
        <row r="46">
          <cell r="I46">
            <v>114</v>
          </cell>
        </row>
        <row r="53">
          <cell r="I53">
            <v>222</v>
          </cell>
          <cell r="J53">
            <v>112</v>
          </cell>
          <cell r="K53">
            <v>0</v>
          </cell>
          <cell r="M53">
            <v>38</v>
          </cell>
          <cell r="O53">
            <v>79</v>
          </cell>
          <cell r="Q53">
            <v>46</v>
          </cell>
          <cell r="S53">
            <v>31</v>
          </cell>
          <cell r="U53">
            <v>54</v>
          </cell>
        </row>
        <row r="54">
          <cell r="I54">
            <v>125</v>
          </cell>
        </row>
        <row r="55">
          <cell r="I55">
            <v>107</v>
          </cell>
        </row>
        <row r="56">
          <cell r="I56">
            <v>2</v>
          </cell>
        </row>
        <row r="57">
          <cell r="I57">
            <v>0</v>
          </cell>
        </row>
        <row r="71">
          <cell r="I71">
            <v>3</v>
          </cell>
        </row>
        <row r="73">
          <cell r="I73">
            <v>6</v>
          </cell>
        </row>
        <row r="76">
          <cell r="I76">
            <v>0</v>
          </cell>
        </row>
        <row r="79">
          <cell r="I79">
            <v>3</v>
          </cell>
        </row>
        <row r="80">
          <cell r="I80">
            <v>49</v>
          </cell>
        </row>
        <row r="81">
          <cell r="I81">
            <v>9</v>
          </cell>
        </row>
        <row r="83">
          <cell r="I83">
            <v>4</v>
          </cell>
        </row>
        <row r="84">
          <cell r="I84">
            <v>1</v>
          </cell>
        </row>
        <row r="85">
          <cell r="I85">
            <v>0</v>
          </cell>
        </row>
        <row r="86">
          <cell r="I86">
            <v>13</v>
          </cell>
        </row>
        <row r="136">
          <cell r="K136">
            <v>181</v>
          </cell>
          <cell r="L136">
            <v>15</v>
          </cell>
          <cell r="M136">
            <v>24</v>
          </cell>
          <cell r="N136">
            <v>126</v>
          </cell>
        </row>
        <row r="137">
          <cell r="K137">
            <v>169</v>
          </cell>
        </row>
        <row r="138">
          <cell r="K138">
            <v>12</v>
          </cell>
        </row>
        <row r="139">
          <cell r="K139">
            <v>12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2</v>
          </cell>
        </row>
        <row r="144">
          <cell r="K144">
            <v>17</v>
          </cell>
        </row>
        <row r="151"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62">
          <cell r="T162">
            <v>36</v>
          </cell>
        </row>
        <row r="163">
          <cell r="F163">
            <v>139</v>
          </cell>
        </row>
        <row r="164">
          <cell r="F164">
            <v>240</v>
          </cell>
        </row>
        <row r="165">
          <cell r="F165">
            <v>181</v>
          </cell>
        </row>
        <row r="166">
          <cell r="F166">
            <v>195</v>
          </cell>
        </row>
        <row r="167">
          <cell r="F167">
            <v>175</v>
          </cell>
        </row>
        <row r="168">
          <cell r="F168">
            <v>413</v>
          </cell>
        </row>
        <row r="169">
          <cell r="F169">
            <v>104</v>
          </cell>
        </row>
        <row r="170">
          <cell r="F170">
            <v>306</v>
          </cell>
        </row>
        <row r="171">
          <cell r="F171">
            <v>408</v>
          </cell>
        </row>
        <row r="172">
          <cell r="F172">
            <v>281</v>
          </cell>
        </row>
        <row r="173">
          <cell r="F173">
            <v>151</v>
          </cell>
        </row>
        <row r="174">
          <cell r="F174">
            <v>93</v>
          </cell>
        </row>
        <row r="175">
          <cell r="F175">
            <v>324</v>
          </cell>
        </row>
        <row r="176">
          <cell r="F176">
            <v>293</v>
          </cell>
        </row>
        <row r="177">
          <cell r="F177">
            <v>224</v>
          </cell>
        </row>
        <row r="178">
          <cell r="F178">
            <v>239</v>
          </cell>
        </row>
        <row r="179">
          <cell r="F179">
            <v>263</v>
          </cell>
        </row>
        <row r="180">
          <cell r="F180">
            <v>330</v>
          </cell>
        </row>
        <row r="181">
          <cell r="F181">
            <v>326</v>
          </cell>
        </row>
        <row r="182">
          <cell r="F182">
            <v>214</v>
          </cell>
        </row>
        <row r="183">
          <cell r="F183">
            <v>189</v>
          </cell>
        </row>
        <row r="184">
          <cell r="F184">
            <v>116</v>
          </cell>
        </row>
        <row r="185">
          <cell r="F185">
            <v>34</v>
          </cell>
        </row>
        <row r="186">
          <cell r="F186">
            <v>134</v>
          </cell>
        </row>
      </sheetData>
      <sheetData sheetId="38"/>
      <sheetData sheetId="39">
        <row r="16">
          <cell r="I16">
            <v>2909</v>
          </cell>
          <cell r="J16">
            <v>1399</v>
          </cell>
          <cell r="K16">
            <v>1422</v>
          </cell>
          <cell r="L16">
            <v>812</v>
          </cell>
          <cell r="M16">
            <v>18503</v>
          </cell>
          <cell r="N16">
            <v>8860</v>
          </cell>
          <cell r="O16">
            <v>2289</v>
          </cell>
        </row>
        <row r="17">
          <cell r="I17">
            <v>2483</v>
          </cell>
          <cell r="K17">
            <v>1254</v>
          </cell>
          <cell r="M17">
            <v>16383</v>
          </cell>
        </row>
        <row r="18">
          <cell r="I18">
            <v>36</v>
          </cell>
          <cell r="K18">
            <v>39</v>
          </cell>
          <cell r="M18">
            <v>378</v>
          </cell>
        </row>
        <row r="19">
          <cell r="I19">
            <v>426</v>
          </cell>
          <cell r="K19">
            <v>168</v>
          </cell>
          <cell r="M19">
            <v>2120</v>
          </cell>
        </row>
        <row r="21">
          <cell r="I21">
            <v>0</v>
          </cell>
          <cell r="K21">
            <v>0</v>
          </cell>
          <cell r="M21">
            <v>0</v>
          </cell>
        </row>
        <row r="23">
          <cell r="I23">
            <v>108</v>
          </cell>
          <cell r="K23">
            <v>62</v>
          </cell>
          <cell r="M23">
            <v>250</v>
          </cell>
        </row>
        <row r="24">
          <cell r="I24">
            <v>313</v>
          </cell>
          <cell r="K24">
            <v>170</v>
          </cell>
          <cell r="M24">
            <v>1444</v>
          </cell>
          <cell r="N24">
            <v>1022</v>
          </cell>
          <cell r="O24">
            <v>87</v>
          </cell>
        </row>
        <row r="25">
          <cell r="K25">
            <v>353</v>
          </cell>
          <cell r="M25">
            <v>5829</v>
          </cell>
        </row>
        <row r="26">
          <cell r="K26">
            <v>269</v>
          </cell>
        </row>
        <row r="27">
          <cell r="N27">
            <v>1596</v>
          </cell>
        </row>
        <row r="28">
          <cell r="M28">
            <v>13311</v>
          </cell>
        </row>
        <row r="29">
          <cell r="I29">
            <v>646</v>
          </cell>
          <cell r="M29">
            <v>2458</v>
          </cell>
        </row>
        <row r="30">
          <cell r="I30">
            <v>300</v>
          </cell>
          <cell r="M30">
            <v>989</v>
          </cell>
        </row>
        <row r="31">
          <cell r="I31">
            <v>648</v>
          </cell>
          <cell r="M31">
            <v>7754</v>
          </cell>
        </row>
        <row r="32">
          <cell r="I32">
            <v>638</v>
          </cell>
          <cell r="M32">
            <v>6145</v>
          </cell>
        </row>
        <row r="33">
          <cell r="I33">
            <v>1</v>
          </cell>
          <cell r="M33">
            <v>15</v>
          </cell>
        </row>
        <row r="34">
          <cell r="I34">
            <v>220</v>
          </cell>
          <cell r="M34">
            <v>1617</v>
          </cell>
        </row>
        <row r="35">
          <cell r="I35">
            <v>3</v>
          </cell>
          <cell r="M35">
            <v>25</v>
          </cell>
        </row>
        <row r="36">
          <cell r="I36">
            <v>146</v>
          </cell>
          <cell r="M36">
            <v>1571</v>
          </cell>
        </row>
        <row r="44">
          <cell r="M44">
            <v>628</v>
          </cell>
        </row>
        <row r="45">
          <cell r="I45">
            <v>988</v>
          </cell>
        </row>
        <row r="46">
          <cell r="I46">
            <v>1921</v>
          </cell>
        </row>
        <row r="53">
          <cell r="I53">
            <v>3167</v>
          </cell>
          <cell r="J53">
            <v>1637</v>
          </cell>
          <cell r="K53">
            <v>0</v>
          </cell>
          <cell r="M53">
            <v>344</v>
          </cell>
          <cell r="O53">
            <v>741</v>
          </cell>
          <cell r="Q53">
            <v>370</v>
          </cell>
          <cell r="S53">
            <v>687</v>
          </cell>
          <cell r="U53">
            <v>832</v>
          </cell>
        </row>
        <row r="54">
          <cell r="I54">
            <v>1422</v>
          </cell>
        </row>
        <row r="55">
          <cell r="I55">
            <v>1376</v>
          </cell>
        </row>
        <row r="56">
          <cell r="I56">
            <v>105</v>
          </cell>
        </row>
        <row r="57">
          <cell r="I57">
            <v>0</v>
          </cell>
        </row>
        <row r="71">
          <cell r="I71">
            <v>105</v>
          </cell>
        </row>
        <row r="73">
          <cell r="I73">
            <v>29</v>
          </cell>
        </row>
        <row r="76">
          <cell r="I76">
            <v>1</v>
          </cell>
        </row>
        <row r="79">
          <cell r="I79">
            <v>21</v>
          </cell>
        </row>
        <row r="80">
          <cell r="I80">
            <v>1104</v>
          </cell>
        </row>
        <row r="81">
          <cell r="I81">
            <v>277</v>
          </cell>
        </row>
        <row r="83">
          <cell r="I83">
            <v>49</v>
          </cell>
        </row>
        <row r="84">
          <cell r="I84">
            <v>28</v>
          </cell>
        </row>
        <row r="85">
          <cell r="I85">
            <v>6</v>
          </cell>
        </row>
        <row r="86">
          <cell r="I86">
            <v>114</v>
          </cell>
        </row>
        <row r="136">
          <cell r="K136">
            <v>3513</v>
          </cell>
          <cell r="L136">
            <v>54</v>
          </cell>
          <cell r="M136">
            <v>557</v>
          </cell>
          <cell r="N136">
            <v>273</v>
          </cell>
        </row>
        <row r="137">
          <cell r="K137">
            <v>3495</v>
          </cell>
        </row>
        <row r="138">
          <cell r="K138">
            <v>18</v>
          </cell>
        </row>
        <row r="139">
          <cell r="K139">
            <v>18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165</v>
          </cell>
        </row>
        <row r="143">
          <cell r="K143">
            <v>0</v>
          </cell>
        </row>
        <row r="144">
          <cell r="K144">
            <v>2017</v>
          </cell>
        </row>
        <row r="151">
          <cell r="I151">
            <v>0</v>
          </cell>
          <cell r="J151">
            <v>0</v>
          </cell>
          <cell r="K151">
            <v>5</v>
          </cell>
          <cell r="L151">
            <v>1695</v>
          </cell>
        </row>
        <row r="152">
          <cell r="I152">
            <v>0</v>
          </cell>
          <cell r="J152">
            <v>0</v>
          </cell>
          <cell r="K152">
            <v>5</v>
          </cell>
          <cell r="L152">
            <v>26</v>
          </cell>
        </row>
        <row r="153">
          <cell r="I153">
            <v>0</v>
          </cell>
          <cell r="J153">
            <v>0</v>
          </cell>
          <cell r="K153">
            <v>1</v>
          </cell>
          <cell r="L153">
            <v>900</v>
          </cell>
        </row>
        <row r="162">
          <cell r="T162">
            <v>1720</v>
          </cell>
        </row>
        <row r="163">
          <cell r="F163">
            <v>2726</v>
          </cell>
        </row>
        <row r="164">
          <cell r="F164">
            <v>3587</v>
          </cell>
        </row>
        <row r="165">
          <cell r="F165">
            <v>2976</v>
          </cell>
        </row>
        <row r="166">
          <cell r="F166">
            <v>3419</v>
          </cell>
        </row>
        <row r="167">
          <cell r="F167">
            <v>2433</v>
          </cell>
        </row>
        <row r="168">
          <cell r="F168">
            <v>3362</v>
          </cell>
        </row>
        <row r="169">
          <cell r="F169">
            <v>989</v>
          </cell>
        </row>
        <row r="170">
          <cell r="F170">
            <v>3349</v>
          </cell>
        </row>
        <row r="171">
          <cell r="F171">
            <v>5380</v>
          </cell>
        </row>
        <row r="172">
          <cell r="F172">
            <v>4956</v>
          </cell>
        </row>
        <row r="173">
          <cell r="F173">
            <v>2125</v>
          </cell>
        </row>
        <row r="174">
          <cell r="F174">
            <v>1704</v>
          </cell>
        </row>
        <row r="175">
          <cell r="F175">
            <v>6107</v>
          </cell>
        </row>
        <row r="176">
          <cell r="F176">
            <v>3367</v>
          </cell>
        </row>
        <row r="177">
          <cell r="F177">
            <v>2371</v>
          </cell>
        </row>
        <row r="178">
          <cell r="F178">
            <v>1741</v>
          </cell>
        </row>
        <row r="179">
          <cell r="F179">
            <v>4917</v>
          </cell>
        </row>
        <row r="180">
          <cell r="F180">
            <v>4839</v>
          </cell>
        </row>
        <row r="181">
          <cell r="F181">
            <v>3533</v>
          </cell>
        </row>
        <row r="182">
          <cell r="F182">
            <v>2687</v>
          </cell>
        </row>
        <row r="183">
          <cell r="F183">
            <v>3030</v>
          </cell>
        </row>
        <row r="184">
          <cell r="F184">
            <v>1839</v>
          </cell>
        </row>
        <row r="185">
          <cell r="F185">
            <v>455</v>
          </cell>
        </row>
        <row r="186">
          <cell r="F186">
            <v>2120</v>
          </cell>
        </row>
      </sheetData>
      <sheetData sheetId="40"/>
      <sheetData sheetId="41">
        <row r="16">
          <cell r="I16">
            <v>171</v>
          </cell>
          <cell r="J16">
            <v>86</v>
          </cell>
          <cell r="K16">
            <v>90</v>
          </cell>
          <cell r="L16">
            <v>60</v>
          </cell>
          <cell r="M16">
            <v>1019</v>
          </cell>
          <cell r="N16">
            <v>530</v>
          </cell>
          <cell r="O16">
            <v>187</v>
          </cell>
        </row>
        <row r="17">
          <cell r="I17">
            <v>143</v>
          </cell>
          <cell r="K17">
            <v>76</v>
          </cell>
          <cell r="M17">
            <v>881</v>
          </cell>
        </row>
        <row r="18">
          <cell r="I18">
            <v>22</v>
          </cell>
          <cell r="K18">
            <v>7</v>
          </cell>
          <cell r="M18">
            <v>65</v>
          </cell>
        </row>
        <row r="19">
          <cell r="I19">
            <v>28</v>
          </cell>
          <cell r="K19">
            <v>14</v>
          </cell>
          <cell r="M19">
            <v>138</v>
          </cell>
        </row>
        <row r="21">
          <cell r="I21">
            <v>81</v>
          </cell>
          <cell r="K21">
            <v>35</v>
          </cell>
          <cell r="M21">
            <v>481</v>
          </cell>
        </row>
        <row r="23">
          <cell r="I23">
            <v>14</v>
          </cell>
          <cell r="K23">
            <v>7</v>
          </cell>
          <cell r="M23">
            <v>29</v>
          </cell>
        </row>
        <row r="24">
          <cell r="I24">
            <v>4</v>
          </cell>
          <cell r="K24">
            <v>5</v>
          </cell>
          <cell r="M24">
            <v>28</v>
          </cell>
          <cell r="N24">
            <v>23</v>
          </cell>
          <cell r="O24">
            <v>4</v>
          </cell>
        </row>
        <row r="25">
          <cell r="K25">
            <v>25</v>
          </cell>
          <cell r="M25">
            <v>313</v>
          </cell>
        </row>
        <row r="26">
          <cell r="K26">
            <v>22</v>
          </cell>
          <cell r="M26">
            <v>197</v>
          </cell>
        </row>
        <row r="27">
          <cell r="N27">
            <v>123</v>
          </cell>
        </row>
        <row r="28">
          <cell r="M28">
            <v>800</v>
          </cell>
        </row>
        <row r="29">
          <cell r="I29">
            <v>47</v>
          </cell>
          <cell r="M29">
            <v>226</v>
          </cell>
        </row>
        <row r="30">
          <cell r="I30">
            <v>28</v>
          </cell>
          <cell r="M30">
            <v>118</v>
          </cell>
        </row>
        <row r="31">
          <cell r="I31">
            <v>35</v>
          </cell>
          <cell r="M31">
            <v>403</v>
          </cell>
        </row>
        <row r="32">
          <cell r="I32">
            <v>37</v>
          </cell>
          <cell r="M32">
            <v>313</v>
          </cell>
        </row>
        <row r="33">
          <cell r="I33">
            <v>3</v>
          </cell>
          <cell r="M33">
            <v>31</v>
          </cell>
        </row>
        <row r="34">
          <cell r="I34">
            <v>24</v>
          </cell>
          <cell r="M34">
            <v>192</v>
          </cell>
        </row>
        <row r="35">
          <cell r="I35">
            <v>2</v>
          </cell>
          <cell r="M35">
            <v>7</v>
          </cell>
        </row>
        <row r="36">
          <cell r="I36">
            <v>11</v>
          </cell>
          <cell r="M36">
            <v>78</v>
          </cell>
        </row>
        <row r="44">
          <cell r="M44">
            <v>62</v>
          </cell>
        </row>
        <row r="45">
          <cell r="I45">
            <v>64</v>
          </cell>
        </row>
        <row r="46">
          <cell r="I46">
            <v>107</v>
          </cell>
        </row>
        <row r="53">
          <cell r="I53">
            <v>184</v>
          </cell>
          <cell r="J53">
            <v>108</v>
          </cell>
          <cell r="K53">
            <v>75</v>
          </cell>
          <cell r="M53">
            <v>28</v>
          </cell>
          <cell r="O53">
            <v>50</v>
          </cell>
          <cell r="Q53">
            <v>29</v>
          </cell>
          <cell r="S53">
            <v>43</v>
          </cell>
          <cell r="U53">
            <v>42</v>
          </cell>
        </row>
        <row r="54">
          <cell r="I54">
            <v>90</v>
          </cell>
        </row>
        <row r="55">
          <cell r="I55">
            <v>85</v>
          </cell>
        </row>
        <row r="56">
          <cell r="I56">
            <v>3</v>
          </cell>
        </row>
        <row r="57">
          <cell r="I57">
            <v>0</v>
          </cell>
        </row>
        <row r="71">
          <cell r="I71">
            <v>17</v>
          </cell>
        </row>
        <row r="73">
          <cell r="I73">
            <v>3</v>
          </cell>
        </row>
        <row r="76">
          <cell r="I76">
            <v>1</v>
          </cell>
        </row>
        <row r="79">
          <cell r="I79">
            <v>1</v>
          </cell>
        </row>
        <row r="80">
          <cell r="I80">
            <v>40</v>
          </cell>
        </row>
        <row r="81">
          <cell r="I81">
            <v>10</v>
          </cell>
        </row>
        <row r="83">
          <cell r="I83">
            <v>3</v>
          </cell>
        </row>
        <row r="84">
          <cell r="I84">
            <v>1</v>
          </cell>
        </row>
        <row r="85">
          <cell r="I85">
            <v>2</v>
          </cell>
        </row>
        <row r="86">
          <cell r="I86">
            <v>13</v>
          </cell>
        </row>
        <row r="136">
          <cell r="K136">
            <v>119</v>
          </cell>
          <cell r="L136">
            <v>7</v>
          </cell>
          <cell r="M136">
            <v>7</v>
          </cell>
          <cell r="N136">
            <v>100</v>
          </cell>
        </row>
        <row r="137">
          <cell r="K137">
            <v>112</v>
          </cell>
        </row>
        <row r="138">
          <cell r="K138">
            <v>7</v>
          </cell>
        </row>
        <row r="139">
          <cell r="K139">
            <v>6</v>
          </cell>
        </row>
        <row r="140">
          <cell r="K140">
            <v>0</v>
          </cell>
        </row>
        <row r="141">
          <cell r="K141">
            <v>1</v>
          </cell>
        </row>
        <row r="142">
          <cell r="K142">
            <v>1</v>
          </cell>
        </row>
        <row r="144">
          <cell r="K144">
            <v>96</v>
          </cell>
        </row>
        <row r="151"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62">
          <cell r="T162">
            <v>37</v>
          </cell>
        </row>
        <row r="163">
          <cell r="F163">
            <v>161</v>
          </cell>
        </row>
        <row r="164">
          <cell r="F164">
            <v>209</v>
          </cell>
        </row>
        <row r="165">
          <cell r="F165">
            <v>155</v>
          </cell>
        </row>
        <row r="166">
          <cell r="F166">
            <v>180</v>
          </cell>
        </row>
        <row r="167">
          <cell r="F167">
            <v>146</v>
          </cell>
        </row>
        <row r="168">
          <cell r="F168">
            <v>168</v>
          </cell>
        </row>
        <row r="169">
          <cell r="F169">
            <v>118</v>
          </cell>
        </row>
        <row r="170">
          <cell r="F170">
            <v>215</v>
          </cell>
        </row>
        <row r="171">
          <cell r="F171">
            <v>263</v>
          </cell>
        </row>
        <row r="172">
          <cell r="F172">
            <v>219</v>
          </cell>
        </row>
        <row r="173">
          <cell r="F173">
            <v>125</v>
          </cell>
        </row>
        <row r="174">
          <cell r="F174">
            <v>79</v>
          </cell>
        </row>
        <row r="175">
          <cell r="F175">
            <v>210</v>
          </cell>
        </row>
        <row r="176">
          <cell r="F176">
            <v>240</v>
          </cell>
        </row>
        <row r="177">
          <cell r="F177">
            <v>169</v>
          </cell>
        </row>
        <row r="178">
          <cell r="F178">
            <v>185</v>
          </cell>
        </row>
        <row r="179">
          <cell r="F179">
            <v>215</v>
          </cell>
        </row>
        <row r="180">
          <cell r="F180">
            <v>180</v>
          </cell>
        </row>
        <row r="181">
          <cell r="F181">
            <v>211</v>
          </cell>
        </row>
        <row r="182">
          <cell r="F182">
            <v>159</v>
          </cell>
        </row>
        <row r="183">
          <cell r="F183">
            <v>195</v>
          </cell>
        </row>
        <row r="184">
          <cell r="F184">
            <v>98</v>
          </cell>
        </row>
        <row r="185">
          <cell r="F185">
            <v>38</v>
          </cell>
        </row>
        <row r="186">
          <cell r="F186">
            <v>138</v>
          </cell>
        </row>
      </sheetData>
      <sheetData sheetId="42">
        <row r="16">
          <cell r="I16">
            <v>226</v>
          </cell>
          <cell r="J16">
            <v>123</v>
          </cell>
          <cell r="K16">
            <v>143</v>
          </cell>
          <cell r="L16">
            <v>75</v>
          </cell>
          <cell r="M16">
            <v>1844</v>
          </cell>
          <cell r="N16">
            <v>898</v>
          </cell>
          <cell r="O16">
            <v>177</v>
          </cell>
        </row>
        <row r="17">
          <cell r="I17">
            <v>178</v>
          </cell>
          <cell r="K17">
            <v>115</v>
          </cell>
          <cell r="M17">
            <v>1590</v>
          </cell>
        </row>
        <row r="18">
          <cell r="I18">
            <v>8</v>
          </cell>
          <cell r="K18">
            <v>4</v>
          </cell>
          <cell r="M18">
            <v>100</v>
          </cell>
        </row>
        <row r="19">
          <cell r="I19">
            <v>48</v>
          </cell>
          <cell r="K19">
            <v>28</v>
          </cell>
          <cell r="M19">
            <v>254</v>
          </cell>
        </row>
        <row r="21">
          <cell r="I21">
            <v>108</v>
          </cell>
          <cell r="K21">
            <v>72</v>
          </cell>
          <cell r="M21">
            <v>874</v>
          </cell>
        </row>
        <row r="23">
          <cell r="I23">
            <v>24</v>
          </cell>
          <cell r="K23">
            <v>14</v>
          </cell>
          <cell r="M23">
            <v>39</v>
          </cell>
        </row>
        <row r="24">
          <cell r="I24">
            <v>8</v>
          </cell>
          <cell r="K24">
            <v>5</v>
          </cell>
          <cell r="M24">
            <v>55</v>
          </cell>
          <cell r="N24">
            <v>45</v>
          </cell>
          <cell r="O24">
            <v>2</v>
          </cell>
        </row>
        <row r="25">
          <cell r="K25">
            <v>40</v>
          </cell>
          <cell r="M25">
            <v>811</v>
          </cell>
        </row>
        <row r="26">
          <cell r="K26">
            <v>37</v>
          </cell>
          <cell r="M26">
            <v>384</v>
          </cell>
        </row>
        <row r="27">
          <cell r="N27">
            <v>274</v>
          </cell>
        </row>
        <row r="28">
          <cell r="M28">
            <v>1518</v>
          </cell>
        </row>
        <row r="29">
          <cell r="I29">
            <v>103</v>
          </cell>
          <cell r="M29">
            <v>352</v>
          </cell>
        </row>
        <row r="30">
          <cell r="I30">
            <v>76</v>
          </cell>
          <cell r="M30">
            <v>195</v>
          </cell>
        </row>
        <row r="31">
          <cell r="I31">
            <v>54</v>
          </cell>
          <cell r="M31">
            <v>986</v>
          </cell>
        </row>
        <row r="32">
          <cell r="I32">
            <v>31</v>
          </cell>
          <cell r="M32">
            <v>490</v>
          </cell>
        </row>
        <row r="33">
          <cell r="I33">
            <v>0</v>
          </cell>
          <cell r="M33">
            <v>0</v>
          </cell>
        </row>
        <row r="34">
          <cell r="I34">
            <v>28</v>
          </cell>
          <cell r="M34">
            <v>298</v>
          </cell>
        </row>
        <row r="35">
          <cell r="I35">
            <v>1</v>
          </cell>
          <cell r="M35">
            <v>9</v>
          </cell>
        </row>
        <row r="36">
          <cell r="I36">
            <v>12</v>
          </cell>
          <cell r="M36">
            <v>95</v>
          </cell>
        </row>
        <row r="44">
          <cell r="M44">
            <v>43</v>
          </cell>
        </row>
        <row r="45">
          <cell r="I45">
            <v>66</v>
          </cell>
        </row>
        <row r="46">
          <cell r="I46">
            <v>160</v>
          </cell>
        </row>
        <row r="53">
          <cell r="I53">
            <v>253</v>
          </cell>
          <cell r="J53">
            <v>127</v>
          </cell>
          <cell r="K53">
            <v>121</v>
          </cell>
          <cell r="M53">
            <v>23</v>
          </cell>
          <cell r="O53">
            <v>99</v>
          </cell>
          <cell r="Q53">
            <v>60</v>
          </cell>
          <cell r="S53">
            <v>46</v>
          </cell>
          <cell r="U53">
            <v>73</v>
          </cell>
        </row>
        <row r="54">
          <cell r="I54">
            <v>143</v>
          </cell>
        </row>
        <row r="55">
          <cell r="I55">
            <v>130</v>
          </cell>
        </row>
        <row r="56">
          <cell r="I56">
            <v>2</v>
          </cell>
        </row>
        <row r="57">
          <cell r="I57">
            <v>0</v>
          </cell>
        </row>
        <row r="71">
          <cell r="I71">
            <v>21</v>
          </cell>
        </row>
        <row r="73">
          <cell r="I73">
            <v>8</v>
          </cell>
        </row>
        <row r="76">
          <cell r="I76">
            <v>0</v>
          </cell>
        </row>
        <row r="79">
          <cell r="I79">
            <v>15</v>
          </cell>
        </row>
        <row r="80">
          <cell r="I80">
            <v>26</v>
          </cell>
        </row>
        <row r="81">
          <cell r="I81">
            <v>13</v>
          </cell>
        </row>
        <row r="83">
          <cell r="I83">
            <v>0</v>
          </cell>
        </row>
        <row r="84">
          <cell r="I84">
            <v>5</v>
          </cell>
        </row>
        <row r="85">
          <cell r="I85">
            <v>0</v>
          </cell>
        </row>
        <row r="86">
          <cell r="I86">
            <v>17</v>
          </cell>
        </row>
        <row r="136">
          <cell r="K136">
            <v>389</v>
          </cell>
          <cell r="L136">
            <v>23</v>
          </cell>
          <cell r="M136">
            <v>18</v>
          </cell>
          <cell r="N136">
            <v>347</v>
          </cell>
        </row>
        <row r="137">
          <cell r="K137">
            <v>378</v>
          </cell>
        </row>
        <row r="138">
          <cell r="K138">
            <v>11</v>
          </cell>
        </row>
        <row r="139">
          <cell r="K139">
            <v>11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2</v>
          </cell>
        </row>
        <row r="144">
          <cell r="K144">
            <v>345</v>
          </cell>
        </row>
        <row r="151"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K152">
            <v>0</v>
          </cell>
          <cell r="L152">
            <v>0</v>
          </cell>
        </row>
        <row r="153"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62">
          <cell r="T162">
            <v>87</v>
          </cell>
        </row>
        <row r="163">
          <cell r="F163">
            <v>187</v>
          </cell>
        </row>
        <row r="164">
          <cell r="F164">
            <v>270</v>
          </cell>
        </row>
        <row r="165">
          <cell r="F165">
            <v>215</v>
          </cell>
        </row>
        <row r="166">
          <cell r="F166">
            <v>330</v>
          </cell>
        </row>
        <row r="167">
          <cell r="F167">
            <v>295</v>
          </cell>
        </row>
        <row r="168">
          <cell r="F168">
            <v>547</v>
          </cell>
        </row>
        <row r="169">
          <cell r="F169">
            <v>195</v>
          </cell>
        </row>
        <row r="170">
          <cell r="F170">
            <v>398</v>
          </cell>
        </row>
        <row r="171">
          <cell r="F171">
            <v>526</v>
          </cell>
        </row>
        <row r="172">
          <cell r="F172">
            <v>411</v>
          </cell>
        </row>
        <row r="173">
          <cell r="F173">
            <v>184</v>
          </cell>
        </row>
        <row r="174">
          <cell r="F174">
            <v>130</v>
          </cell>
        </row>
        <row r="175">
          <cell r="F175">
            <v>203</v>
          </cell>
        </row>
        <row r="176">
          <cell r="F176">
            <v>349</v>
          </cell>
        </row>
        <row r="177">
          <cell r="F177">
            <v>224</v>
          </cell>
        </row>
        <row r="178">
          <cell r="F178">
            <v>368</v>
          </cell>
        </row>
        <row r="179">
          <cell r="F179">
            <v>700</v>
          </cell>
        </row>
        <row r="180">
          <cell r="F180">
            <v>440</v>
          </cell>
        </row>
        <row r="181">
          <cell r="F181">
            <v>407</v>
          </cell>
        </row>
        <row r="182">
          <cell r="F182">
            <v>276</v>
          </cell>
        </row>
        <row r="183">
          <cell r="F183">
            <v>281</v>
          </cell>
        </row>
        <row r="184">
          <cell r="F184">
            <v>155</v>
          </cell>
        </row>
        <row r="185">
          <cell r="F185">
            <v>31</v>
          </cell>
        </row>
        <row r="186">
          <cell r="F186">
            <v>254</v>
          </cell>
        </row>
      </sheetData>
      <sheetData sheetId="43">
        <row r="16">
          <cell r="I16">
            <v>347</v>
          </cell>
          <cell r="J16">
            <v>189</v>
          </cell>
          <cell r="K16">
            <v>255</v>
          </cell>
          <cell r="L16">
            <v>124</v>
          </cell>
          <cell r="M16">
            <v>2709</v>
          </cell>
          <cell r="N16">
            <v>1223</v>
          </cell>
          <cell r="O16">
            <v>372</v>
          </cell>
        </row>
        <row r="17">
          <cell r="I17">
            <v>266</v>
          </cell>
          <cell r="K17">
            <v>215</v>
          </cell>
          <cell r="M17">
            <v>2132</v>
          </cell>
        </row>
        <row r="18">
          <cell r="I18">
            <v>12</v>
          </cell>
          <cell r="K18">
            <v>12</v>
          </cell>
          <cell r="M18">
            <v>163</v>
          </cell>
        </row>
        <row r="19">
          <cell r="I19">
            <v>81</v>
          </cell>
          <cell r="K19">
            <v>40</v>
          </cell>
          <cell r="M19">
            <v>577</v>
          </cell>
        </row>
        <row r="21">
          <cell r="I21">
            <v>183</v>
          </cell>
          <cell r="K21">
            <v>146</v>
          </cell>
          <cell r="M21">
            <v>1469</v>
          </cell>
        </row>
        <row r="23">
          <cell r="I23">
            <v>15</v>
          </cell>
          <cell r="K23">
            <v>14</v>
          </cell>
          <cell r="M23">
            <v>50</v>
          </cell>
        </row>
        <row r="24">
          <cell r="I24">
            <v>38</v>
          </cell>
          <cell r="K24">
            <v>14</v>
          </cell>
          <cell r="M24">
            <v>205</v>
          </cell>
          <cell r="N24">
            <v>148</v>
          </cell>
          <cell r="O24">
            <v>9</v>
          </cell>
        </row>
        <row r="25">
          <cell r="K25">
            <v>90</v>
          </cell>
          <cell r="M25">
            <v>1062</v>
          </cell>
        </row>
        <row r="26">
          <cell r="K26">
            <v>54</v>
          </cell>
          <cell r="M26">
            <v>706</v>
          </cell>
        </row>
        <row r="27">
          <cell r="N27">
            <v>227</v>
          </cell>
        </row>
        <row r="28">
          <cell r="M28">
            <v>1987</v>
          </cell>
        </row>
        <row r="29">
          <cell r="I29">
            <v>97</v>
          </cell>
          <cell r="M29">
            <v>453</v>
          </cell>
        </row>
        <row r="30">
          <cell r="I30">
            <v>54</v>
          </cell>
          <cell r="M30">
            <v>209</v>
          </cell>
        </row>
        <row r="31">
          <cell r="I31">
            <v>82</v>
          </cell>
          <cell r="M31">
            <v>1174</v>
          </cell>
        </row>
        <row r="32">
          <cell r="I32">
            <v>84</v>
          </cell>
          <cell r="M32">
            <v>860</v>
          </cell>
        </row>
        <row r="33">
          <cell r="I33">
            <v>2</v>
          </cell>
          <cell r="M33">
            <v>3</v>
          </cell>
        </row>
        <row r="34">
          <cell r="I34">
            <v>36</v>
          </cell>
          <cell r="M34">
            <v>246</v>
          </cell>
        </row>
        <row r="35">
          <cell r="I35">
            <v>2</v>
          </cell>
          <cell r="M35">
            <v>7</v>
          </cell>
        </row>
        <row r="36">
          <cell r="I36">
            <v>13</v>
          </cell>
          <cell r="M36">
            <v>163</v>
          </cell>
        </row>
        <row r="44">
          <cell r="M44">
            <v>87</v>
          </cell>
        </row>
        <row r="45">
          <cell r="I45">
            <v>121</v>
          </cell>
        </row>
        <row r="46">
          <cell r="I46">
            <v>226</v>
          </cell>
        </row>
        <row r="53">
          <cell r="I53">
            <v>448</v>
          </cell>
          <cell r="J53">
            <v>200</v>
          </cell>
          <cell r="K53">
            <v>239</v>
          </cell>
          <cell r="M53">
            <v>60</v>
          </cell>
          <cell r="O53">
            <v>136</v>
          </cell>
          <cell r="Q53">
            <v>65</v>
          </cell>
          <cell r="S53">
            <v>81</v>
          </cell>
          <cell r="U53">
            <v>116</v>
          </cell>
        </row>
        <row r="54">
          <cell r="I54">
            <v>255</v>
          </cell>
        </row>
        <row r="55">
          <cell r="I55">
            <v>209</v>
          </cell>
        </row>
        <row r="56">
          <cell r="I56">
            <v>16</v>
          </cell>
        </row>
        <row r="57">
          <cell r="I57">
            <v>0</v>
          </cell>
        </row>
        <row r="71">
          <cell r="I71">
            <v>22</v>
          </cell>
        </row>
        <row r="73">
          <cell r="I73">
            <v>0</v>
          </cell>
        </row>
        <row r="76">
          <cell r="I76">
            <v>1</v>
          </cell>
        </row>
        <row r="79">
          <cell r="I79">
            <v>0</v>
          </cell>
        </row>
        <row r="80">
          <cell r="I80">
            <v>103</v>
          </cell>
        </row>
        <row r="81">
          <cell r="I81">
            <v>30</v>
          </cell>
        </row>
        <row r="83">
          <cell r="I83">
            <v>5</v>
          </cell>
        </row>
        <row r="84">
          <cell r="I84">
            <v>3</v>
          </cell>
        </row>
        <row r="85">
          <cell r="I85">
            <v>2</v>
          </cell>
        </row>
        <row r="86">
          <cell r="I86">
            <v>24</v>
          </cell>
        </row>
        <row r="136">
          <cell r="K136">
            <v>867</v>
          </cell>
          <cell r="L136">
            <v>7</v>
          </cell>
          <cell r="M136">
            <v>17</v>
          </cell>
          <cell r="N136">
            <v>119</v>
          </cell>
        </row>
        <row r="137">
          <cell r="K137">
            <v>867</v>
          </cell>
        </row>
        <row r="138">
          <cell r="K138">
            <v>0</v>
          </cell>
        </row>
        <row r="139">
          <cell r="K139">
            <v>0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10</v>
          </cell>
        </row>
        <row r="144">
          <cell r="K144">
            <v>803</v>
          </cell>
        </row>
        <row r="151"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62">
          <cell r="T162">
            <v>67</v>
          </cell>
        </row>
        <row r="163">
          <cell r="F163">
            <v>323</v>
          </cell>
        </row>
        <row r="164">
          <cell r="F164">
            <v>491</v>
          </cell>
        </row>
        <row r="165">
          <cell r="F165">
            <v>433</v>
          </cell>
        </row>
        <row r="166">
          <cell r="F166">
            <v>528</v>
          </cell>
        </row>
        <row r="167">
          <cell r="F167">
            <v>430</v>
          </cell>
        </row>
        <row r="168">
          <cell r="F168">
            <v>504</v>
          </cell>
        </row>
        <row r="169">
          <cell r="F169">
            <v>209</v>
          </cell>
        </row>
        <row r="170">
          <cell r="F170">
            <v>505</v>
          </cell>
        </row>
        <row r="171">
          <cell r="F171">
            <v>761</v>
          </cell>
        </row>
        <row r="172">
          <cell r="F172">
            <v>685</v>
          </cell>
        </row>
        <row r="173">
          <cell r="F173">
            <v>312</v>
          </cell>
        </row>
        <row r="174">
          <cell r="F174">
            <v>237</v>
          </cell>
        </row>
        <row r="175">
          <cell r="F175">
            <v>610</v>
          </cell>
        </row>
        <row r="176">
          <cell r="F176">
            <v>534</v>
          </cell>
        </row>
        <row r="177">
          <cell r="F177">
            <v>337</v>
          </cell>
        </row>
        <row r="178">
          <cell r="F178">
            <v>378</v>
          </cell>
        </row>
        <row r="179">
          <cell r="F179">
            <v>850</v>
          </cell>
        </row>
        <row r="180">
          <cell r="F180">
            <v>277</v>
          </cell>
        </row>
        <row r="181">
          <cell r="F181">
            <v>492</v>
          </cell>
        </row>
        <row r="182">
          <cell r="F182">
            <v>454</v>
          </cell>
        </row>
        <row r="183">
          <cell r="F183">
            <v>507</v>
          </cell>
        </row>
        <row r="184">
          <cell r="F184">
            <v>315</v>
          </cell>
        </row>
        <row r="185">
          <cell r="F185">
            <v>87</v>
          </cell>
        </row>
        <row r="186">
          <cell r="F186">
            <v>577</v>
          </cell>
        </row>
      </sheetData>
      <sheetData sheetId="44">
        <row r="16">
          <cell r="I16">
            <v>234</v>
          </cell>
          <cell r="J16">
            <v>119</v>
          </cell>
          <cell r="K16">
            <v>153</v>
          </cell>
          <cell r="L16">
            <v>88</v>
          </cell>
          <cell r="M16">
            <v>1765</v>
          </cell>
          <cell r="N16">
            <v>863</v>
          </cell>
          <cell r="O16">
            <v>279</v>
          </cell>
        </row>
        <row r="17">
          <cell r="I17">
            <v>181</v>
          </cell>
          <cell r="K17">
            <v>130</v>
          </cell>
          <cell r="M17">
            <v>1465</v>
          </cell>
        </row>
        <row r="18">
          <cell r="I18">
            <v>16</v>
          </cell>
          <cell r="K18">
            <v>10</v>
          </cell>
          <cell r="M18">
            <v>138</v>
          </cell>
        </row>
        <row r="19">
          <cell r="I19">
            <v>53</v>
          </cell>
          <cell r="K19">
            <v>23</v>
          </cell>
          <cell r="M19">
            <v>300</v>
          </cell>
        </row>
        <row r="21">
          <cell r="I21">
            <v>71</v>
          </cell>
          <cell r="K21">
            <v>41</v>
          </cell>
          <cell r="M21">
            <v>658</v>
          </cell>
        </row>
        <row r="23">
          <cell r="I23">
            <v>23</v>
          </cell>
          <cell r="K23">
            <v>8</v>
          </cell>
          <cell r="M23">
            <v>53</v>
          </cell>
        </row>
        <row r="24">
          <cell r="I24">
            <v>8</v>
          </cell>
          <cell r="K24">
            <v>7</v>
          </cell>
          <cell r="M24">
            <v>54</v>
          </cell>
          <cell r="N24">
            <v>38</v>
          </cell>
          <cell r="O24">
            <v>7</v>
          </cell>
        </row>
        <row r="25">
          <cell r="K25">
            <v>51</v>
          </cell>
          <cell r="M25">
            <v>632</v>
          </cell>
        </row>
        <row r="26">
          <cell r="K26">
            <v>30</v>
          </cell>
          <cell r="M26">
            <v>398</v>
          </cell>
        </row>
        <row r="27">
          <cell r="N27">
            <v>143</v>
          </cell>
        </row>
        <row r="28">
          <cell r="M28">
            <v>1256</v>
          </cell>
        </row>
        <row r="29">
          <cell r="I29">
            <v>62</v>
          </cell>
          <cell r="M29">
            <v>278</v>
          </cell>
        </row>
        <row r="30">
          <cell r="I30">
            <v>39</v>
          </cell>
          <cell r="M30">
            <v>136</v>
          </cell>
        </row>
        <row r="31">
          <cell r="I31">
            <v>55</v>
          </cell>
          <cell r="M31">
            <v>704</v>
          </cell>
        </row>
        <row r="32">
          <cell r="I32">
            <v>51</v>
          </cell>
          <cell r="M32">
            <v>547</v>
          </cell>
        </row>
        <row r="33">
          <cell r="I33">
            <v>0</v>
          </cell>
          <cell r="M33">
            <v>0</v>
          </cell>
        </row>
        <row r="34">
          <cell r="I34">
            <v>18</v>
          </cell>
          <cell r="M34">
            <v>166</v>
          </cell>
        </row>
        <row r="35">
          <cell r="I35">
            <v>1</v>
          </cell>
          <cell r="M35">
            <v>3</v>
          </cell>
        </row>
        <row r="36">
          <cell r="I36">
            <v>15</v>
          </cell>
          <cell r="M36">
            <v>90</v>
          </cell>
        </row>
        <row r="44">
          <cell r="M44">
            <v>65</v>
          </cell>
        </row>
        <row r="45">
          <cell r="I45">
            <v>94</v>
          </cell>
        </row>
        <row r="46">
          <cell r="I46">
            <v>140</v>
          </cell>
        </row>
        <row r="53">
          <cell r="I53">
            <v>282</v>
          </cell>
          <cell r="J53">
            <v>141</v>
          </cell>
          <cell r="K53">
            <v>85</v>
          </cell>
          <cell r="M53">
            <v>31</v>
          </cell>
          <cell r="O53">
            <v>62</v>
          </cell>
          <cell r="Q53">
            <v>34</v>
          </cell>
          <cell r="S53">
            <v>73</v>
          </cell>
          <cell r="U53">
            <v>68</v>
          </cell>
        </row>
        <row r="54">
          <cell r="I54">
            <v>153</v>
          </cell>
        </row>
        <row r="55">
          <cell r="I55">
            <v>148</v>
          </cell>
        </row>
        <row r="56">
          <cell r="I56">
            <v>10</v>
          </cell>
        </row>
        <row r="57">
          <cell r="I57">
            <v>0</v>
          </cell>
        </row>
        <row r="71">
          <cell r="I71">
            <v>5</v>
          </cell>
        </row>
        <row r="73">
          <cell r="I73">
            <v>4</v>
          </cell>
        </row>
        <row r="76">
          <cell r="I76">
            <v>1</v>
          </cell>
        </row>
        <row r="79">
          <cell r="I79">
            <v>0</v>
          </cell>
        </row>
        <row r="80">
          <cell r="I80">
            <v>80</v>
          </cell>
        </row>
        <row r="81">
          <cell r="I81">
            <v>10</v>
          </cell>
        </row>
        <row r="83">
          <cell r="I83">
            <v>6</v>
          </cell>
        </row>
        <row r="84">
          <cell r="I84">
            <v>1</v>
          </cell>
        </row>
        <row r="85">
          <cell r="I85">
            <v>0</v>
          </cell>
        </row>
        <row r="86">
          <cell r="I86">
            <v>20</v>
          </cell>
        </row>
        <row r="136">
          <cell r="K136">
            <v>655</v>
          </cell>
          <cell r="L136">
            <v>13</v>
          </cell>
          <cell r="M136">
            <v>26</v>
          </cell>
          <cell r="N136">
            <v>114</v>
          </cell>
        </row>
        <row r="137">
          <cell r="K137">
            <v>649</v>
          </cell>
        </row>
        <row r="138">
          <cell r="K138">
            <v>6</v>
          </cell>
        </row>
        <row r="139">
          <cell r="K139">
            <v>6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13</v>
          </cell>
        </row>
        <row r="144">
          <cell r="K144">
            <v>550</v>
          </cell>
        </row>
        <row r="151"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62">
          <cell r="T162">
            <v>25</v>
          </cell>
        </row>
        <row r="163">
          <cell r="F163">
            <v>211</v>
          </cell>
        </row>
        <row r="164">
          <cell r="F164">
            <v>323</v>
          </cell>
        </row>
        <row r="165">
          <cell r="F165">
            <v>315</v>
          </cell>
        </row>
        <row r="166">
          <cell r="F166">
            <v>365</v>
          </cell>
        </row>
        <row r="167">
          <cell r="F167">
            <v>260</v>
          </cell>
        </row>
        <row r="168">
          <cell r="F168">
            <v>291</v>
          </cell>
        </row>
        <row r="169">
          <cell r="F169">
            <v>136</v>
          </cell>
        </row>
        <row r="170">
          <cell r="F170">
            <v>326</v>
          </cell>
        </row>
        <row r="171">
          <cell r="F171">
            <v>523</v>
          </cell>
        </row>
        <row r="172">
          <cell r="F172">
            <v>452</v>
          </cell>
        </row>
        <row r="173">
          <cell r="F173">
            <v>208</v>
          </cell>
        </row>
        <row r="174">
          <cell r="F174">
            <v>120</v>
          </cell>
        </row>
        <row r="175">
          <cell r="F175">
            <v>469</v>
          </cell>
        </row>
        <row r="176">
          <cell r="F176">
            <v>381</v>
          </cell>
        </row>
        <row r="177">
          <cell r="F177">
            <v>242</v>
          </cell>
        </row>
        <row r="178">
          <cell r="F178">
            <v>232</v>
          </cell>
        </row>
        <row r="179">
          <cell r="F179">
            <v>441</v>
          </cell>
        </row>
        <row r="180">
          <cell r="F180">
            <v>269</v>
          </cell>
        </row>
        <row r="181">
          <cell r="F181">
            <v>337</v>
          </cell>
        </row>
        <row r="182">
          <cell r="F182">
            <v>278</v>
          </cell>
        </row>
        <row r="183">
          <cell r="F183">
            <v>327</v>
          </cell>
        </row>
        <row r="184">
          <cell r="F184">
            <v>199</v>
          </cell>
        </row>
        <row r="185">
          <cell r="F185">
            <v>55</v>
          </cell>
        </row>
        <row r="186">
          <cell r="F186">
            <v>300</v>
          </cell>
        </row>
      </sheetData>
      <sheetData sheetId="45">
        <row r="16">
          <cell r="I16">
            <v>123</v>
          </cell>
          <cell r="J16">
            <v>69</v>
          </cell>
          <cell r="K16">
            <v>89</v>
          </cell>
          <cell r="L16">
            <v>55</v>
          </cell>
          <cell r="M16">
            <v>1017</v>
          </cell>
          <cell r="N16">
            <v>492</v>
          </cell>
          <cell r="O16">
            <v>154</v>
          </cell>
        </row>
        <row r="17">
          <cell r="I17">
            <v>96</v>
          </cell>
          <cell r="K17">
            <v>73</v>
          </cell>
          <cell r="M17">
            <v>912</v>
          </cell>
        </row>
        <row r="18">
          <cell r="I18">
            <v>10</v>
          </cell>
          <cell r="K18">
            <v>15</v>
          </cell>
          <cell r="M18">
            <v>91</v>
          </cell>
        </row>
        <row r="19">
          <cell r="I19">
            <v>27</v>
          </cell>
          <cell r="K19">
            <v>16</v>
          </cell>
          <cell r="M19">
            <v>105</v>
          </cell>
        </row>
        <row r="21">
          <cell r="I21">
            <v>79</v>
          </cell>
          <cell r="K21">
            <v>54</v>
          </cell>
          <cell r="M21">
            <v>663</v>
          </cell>
        </row>
        <row r="23">
          <cell r="I23">
            <v>20</v>
          </cell>
          <cell r="K23">
            <v>9</v>
          </cell>
          <cell r="M23">
            <v>38</v>
          </cell>
        </row>
        <row r="24">
          <cell r="I24">
            <v>5</v>
          </cell>
          <cell r="K24">
            <v>7</v>
          </cell>
          <cell r="M24">
            <v>26</v>
          </cell>
          <cell r="N24">
            <v>18</v>
          </cell>
          <cell r="O24">
            <v>1</v>
          </cell>
        </row>
        <row r="25">
          <cell r="K25">
            <v>17</v>
          </cell>
          <cell r="M25">
            <v>221</v>
          </cell>
        </row>
        <row r="26">
          <cell r="K26">
            <v>21</v>
          </cell>
          <cell r="M26">
            <v>157</v>
          </cell>
        </row>
        <row r="27">
          <cell r="N27">
            <v>63</v>
          </cell>
        </row>
        <row r="28">
          <cell r="M28">
            <v>782</v>
          </cell>
        </row>
        <row r="29">
          <cell r="I29">
            <v>53</v>
          </cell>
          <cell r="M29">
            <v>178</v>
          </cell>
        </row>
        <row r="30">
          <cell r="I30">
            <v>33</v>
          </cell>
          <cell r="M30">
            <v>87</v>
          </cell>
        </row>
        <row r="31">
          <cell r="I31">
            <v>27</v>
          </cell>
          <cell r="M31">
            <v>519</v>
          </cell>
        </row>
        <row r="32">
          <cell r="I32">
            <v>19</v>
          </cell>
          <cell r="M32">
            <v>320</v>
          </cell>
        </row>
        <row r="33">
          <cell r="I33">
            <v>0</v>
          </cell>
          <cell r="M33">
            <v>0</v>
          </cell>
        </row>
        <row r="34">
          <cell r="I34">
            <v>6</v>
          </cell>
          <cell r="M34">
            <v>87</v>
          </cell>
        </row>
        <row r="35">
          <cell r="I35">
            <v>0</v>
          </cell>
          <cell r="M35">
            <v>4</v>
          </cell>
        </row>
        <row r="36">
          <cell r="I36">
            <v>3</v>
          </cell>
          <cell r="M36">
            <v>44</v>
          </cell>
        </row>
        <row r="44">
          <cell r="M44">
            <v>30</v>
          </cell>
        </row>
        <row r="45">
          <cell r="I45">
            <v>58</v>
          </cell>
        </row>
        <row r="46">
          <cell r="I46">
            <v>65</v>
          </cell>
        </row>
        <row r="53">
          <cell r="I53">
            <v>142</v>
          </cell>
          <cell r="J53">
            <v>79</v>
          </cell>
          <cell r="K53">
            <v>87</v>
          </cell>
          <cell r="M53">
            <v>26</v>
          </cell>
          <cell r="O53">
            <v>47</v>
          </cell>
          <cell r="Q53">
            <v>25</v>
          </cell>
          <cell r="S53">
            <v>28</v>
          </cell>
          <cell r="U53">
            <v>26</v>
          </cell>
        </row>
        <row r="54">
          <cell r="I54">
            <v>89</v>
          </cell>
        </row>
        <row r="55">
          <cell r="I55">
            <v>78</v>
          </cell>
        </row>
        <row r="56">
          <cell r="I56">
            <v>8</v>
          </cell>
        </row>
        <row r="57">
          <cell r="I57">
            <v>0</v>
          </cell>
        </row>
        <row r="71">
          <cell r="I71">
            <v>2</v>
          </cell>
        </row>
        <row r="73">
          <cell r="I73">
            <v>0</v>
          </cell>
        </row>
        <row r="76">
          <cell r="I76">
            <v>0</v>
          </cell>
        </row>
        <row r="79">
          <cell r="I79">
            <v>7</v>
          </cell>
        </row>
        <row r="80">
          <cell r="I80">
            <v>22</v>
          </cell>
        </row>
        <row r="81">
          <cell r="I81">
            <v>8</v>
          </cell>
        </row>
        <row r="83">
          <cell r="I83">
            <v>2</v>
          </cell>
        </row>
        <row r="84">
          <cell r="I84">
            <v>0</v>
          </cell>
        </row>
        <row r="85">
          <cell r="I85">
            <v>2</v>
          </cell>
        </row>
        <row r="86">
          <cell r="I86">
            <v>7</v>
          </cell>
        </row>
        <row r="136">
          <cell r="K136">
            <v>311</v>
          </cell>
          <cell r="L136">
            <v>1</v>
          </cell>
          <cell r="M136">
            <v>25</v>
          </cell>
          <cell r="N136">
            <v>123</v>
          </cell>
        </row>
        <row r="137">
          <cell r="K137">
            <v>310</v>
          </cell>
        </row>
        <row r="138">
          <cell r="K138">
            <v>1</v>
          </cell>
        </row>
        <row r="139">
          <cell r="K139">
            <v>1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0</v>
          </cell>
        </row>
        <row r="144">
          <cell r="K144">
            <v>258</v>
          </cell>
        </row>
        <row r="151"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62">
          <cell r="T162">
            <v>48</v>
          </cell>
        </row>
        <row r="163">
          <cell r="F163">
            <v>109</v>
          </cell>
        </row>
        <row r="164">
          <cell r="F164">
            <v>204</v>
          </cell>
        </row>
        <row r="165">
          <cell r="F165">
            <v>127</v>
          </cell>
        </row>
        <row r="166">
          <cell r="F166">
            <v>190</v>
          </cell>
        </row>
        <row r="167">
          <cell r="F167">
            <v>137</v>
          </cell>
        </row>
        <row r="168">
          <cell r="F168">
            <v>250</v>
          </cell>
        </row>
        <row r="169">
          <cell r="F169">
            <v>87</v>
          </cell>
        </row>
        <row r="170">
          <cell r="F170">
            <v>190</v>
          </cell>
        </row>
        <row r="171">
          <cell r="F171">
            <v>289</v>
          </cell>
        </row>
        <row r="172">
          <cell r="F172">
            <v>226</v>
          </cell>
        </row>
        <row r="173">
          <cell r="F173">
            <v>114</v>
          </cell>
        </row>
        <row r="174">
          <cell r="F174">
            <v>111</v>
          </cell>
        </row>
        <row r="175">
          <cell r="F175">
            <v>307</v>
          </cell>
        </row>
        <row r="176">
          <cell r="F176">
            <v>223</v>
          </cell>
        </row>
        <row r="177">
          <cell r="F177">
            <v>130</v>
          </cell>
        </row>
        <row r="178">
          <cell r="F178">
            <v>146</v>
          </cell>
        </row>
        <row r="179">
          <cell r="F179">
            <v>211</v>
          </cell>
        </row>
        <row r="180">
          <cell r="F180">
            <v>164</v>
          </cell>
        </row>
        <row r="181">
          <cell r="F181">
            <v>178</v>
          </cell>
        </row>
        <row r="182">
          <cell r="F182">
            <v>174</v>
          </cell>
        </row>
        <row r="183">
          <cell r="F183">
            <v>237</v>
          </cell>
        </row>
        <row r="184">
          <cell r="F184">
            <v>119</v>
          </cell>
        </row>
        <row r="185">
          <cell r="F185">
            <v>40</v>
          </cell>
        </row>
        <row r="186">
          <cell r="F186">
            <v>105</v>
          </cell>
        </row>
      </sheetData>
      <sheetData sheetId="46"/>
      <sheetData sheetId="47">
        <row r="16">
          <cell r="I16">
            <v>296</v>
          </cell>
          <cell r="J16">
            <v>153</v>
          </cell>
          <cell r="K16">
            <v>143</v>
          </cell>
          <cell r="L16">
            <v>66</v>
          </cell>
          <cell r="M16">
            <v>2152</v>
          </cell>
          <cell r="N16">
            <v>1014</v>
          </cell>
          <cell r="O16">
            <v>266</v>
          </cell>
        </row>
        <row r="17">
          <cell r="I17">
            <v>239</v>
          </cell>
          <cell r="K17">
            <v>133</v>
          </cell>
          <cell r="M17">
            <v>1858</v>
          </cell>
        </row>
        <row r="18">
          <cell r="I18">
            <v>19</v>
          </cell>
          <cell r="K18">
            <v>14</v>
          </cell>
          <cell r="M18">
            <v>166</v>
          </cell>
        </row>
        <row r="19">
          <cell r="I19">
            <v>57</v>
          </cell>
          <cell r="K19">
            <v>10</v>
          </cell>
          <cell r="M19">
            <v>294</v>
          </cell>
        </row>
        <row r="21">
          <cell r="I21">
            <v>155</v>
          </cell>
          <cell r="K21">
            <v>68</v>
          </cell>
          <cell r="M21">
            <v>1050</v>
          </cell>
        </row>
        <row r="23">
          <cell r="I23">
            <v>4</v>
          </cell>
          <cell r="K23">
            <v>3</v>
          </cell>
          <cell r="M23">
            <v>14</v>
          </cell>
        </row>
        <row r="24">
          <cell r="I24">
            <v>7</v>
          </cell>
          <cell r="K24">
            <v>2</v>
          </cell>
          <cell r="M24">
            <v>30</v>
          </cell>
          <cell r="N24">
            <v>25</v>
          </cell>
          <cell r="O24">
            <v>1</v>
          </cell>
        </row>
        <row r="25">
          <cell r="K25">
            <v>43</v>
          </cell>
          <cell r="M25">
            <v>847</v>
          </cell>
        </row>
        <row r="26">
          <cell r="K26">
            <v>13</v>
          </cell>
          <cell r="M26">
            <v>411</v>
          </cell>
        </row>
        <row r="27">
          <cell r="N27">
            <v>204</v>
          </cell>
        </row>
        <row r="28">
          <cell r="M28">
            <v>1657</v>
          </cell>
        </row>
        <row r="29">
          <cell r="I29">
            <v>105</v>
          </cell>
          <cell r="M29">
            <v>413</v>
          </cell>
        </row>
        <row r="30">
          <cell r="I30">
            <v>68</v>
          </cell>
          <cell r="M30">
            <v>209</v>
          </cell>
        </row>
        <row r="31">
          <cell r="I31">
            <v>60</v>
          </cell>
          <cell r="M31">
            <v>1014</v>
          </cell>
        </row>
        <row r="32">
          <cell r="I32">
            <v>49</v>
          </cell>
          <cell r="M32">
            <v>606</v>
          </cell>
        </row>
        <row r="33">
          <cell r="I33">
            <v>0</v>
          </cell>
          <cell r="M33">
            <v>16</v>
          </cell>
        </row>
        <row r="34">
          <cell r="I34">
            <v>23</v>
          </cell>
          <cell r="M34">
            <v>245</v>
          </cell>
        </row>
        <row r="35">
          <cell r="I35">
            <v>4</v>
          </cell>
          <cell r="M35">
            <v>7</v>
          </cell>
        </row>
        <row r="36">
          <cell r="I36">
            <v>8</v>
          </cell>
          <cell r="M36">
            <v>98</v>
          </cell>
        </row>
        <row r="44">
          <cell r="M44">
            <v>79</v>
          </cell>
        </row>
        <row r="45">
          <cell r="I45">
            <v>103</v>
          </cell>
        </row>
        <row r="46">
          <cell r="I46">
            <v>193</v>
          </cell>
        </row>
        <row r="53">
          <cell r="I53">
            <v>306</v>
          </cell>
          <cell r="J53">
            <v>140</v>
          </cell>
          <cell r="K53">
            <v>145</v>
          </cell>
          <cell r="M53">
            <v>39</v>
          </cell>
          <cell r="O53">
            <v>92</v>
          </cell>
          <cell r="Q53">
            <v>47</v>
          </cell>
          <cell r="S53">
            <v>50</v>
          </cell>
          <cell r="U53">
            <v>86</v>
          </cell>
        </row>
        <row r="54">
          <cell r="I54">
            <v>143</v>
          </cell>
        </row>
        <row r="55">
          <cell r="I55">
            <v>125</v>
          </cell>
        </row>
        <row r="56">
          <cell r="I56">
            <v>14</v>
          </cell>
        </row>
        <row r="57">
          <cell r="I57">
            <v>0</v>
          </cell>
        </row>
        <row r="71">
          <cell r="I71">
            <v>4</v>
          </cell>
        </row>
        <row r="73">
          <cell r="I73">
            <v>23</v>
          </cell>
        </row>
        <row r="76">
          <cell r="I76">
            <v>0</v>
          </cell>
        </row>
        <row r="79">
          <cell r="I79">
            <v>3</v>
          </cell>
        </row>
        <row r="80">
          <cell r="I80">
            <v>91</v>
          </cell>
        </row>
        <row r="81">
          <cell r="I81">
            <v>17</v>
          </cell>
        </row>
        <row r="83">
          <cell r="I83">
            <v>3</v>
          </cell>
        </row>
        <row r="84">
          <cell r="I84">
            <v>3</v>
          </cell>
        </row>
        <row r="85">
          <cell r="I85">
            <v>2</v>
          </cell>
        </row>
        <row r="86">
          <cell r="I86">
            <v>13</v>
          </cell>
        </row>
        <row r="136">
          <cell r="K136">
            <v>104</v>
          </cell>
          <cell r="L136">
            <v>11</v>
          </cell>
          <cell r="M136">
            <v>18</v>
          </cell>
          <cell r="N136">
            <v>46</v>
          </cell>
        </row>
        <row r="137">
          <cell r="K137">
            <v>96</v>
          </cell>
        </row>
        <row r="138">
          <cell r="K138">
            <v>8</v>
          </cell>
        </row>
        <row r="139">
          <cell r="K139">
            <v>8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8</v>
          </cell>
        </row>
        <row r="144">
          <cell r="K144">
            <v>27</v>
          </cell>
        </row>
        <row r="151"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62">
          <cell r="T162">
            <v>36</v>
          </cell>
        </row>
        <row r="163">
          <cell r="F163">
            <v>279</v>
          </cell>
        </row>
        <row r="164">
          <cell r="F164">
            <v>348</v>
          </cell>
        </row>
        <row r="165">
          <cell r="F165">
            <v>350</v>
          </cell>
        </row>
        <row r="166">
          <cell r="F166">
            <v>375</v>
          </cell>
        </row>
        <row r="167">
          <cell r="F167">
            <v>295</v>
          </cell>
        </row>
        <row r="168">
          <cell r="F168">
            <v>505</v>
          </cell>
        </row>
        <row r="169">
          <cell r="F169">
            <v>209</v>
          </cell>
        </row>
        <row r="170">
          <cell r="F170">
            <v>426</v>
          </cell>
        </row>
        <row r="171">
          <cell r="F171">
            <v>614</v>
          </cell>
        </row>
        <row r="172">
          <cell r="F172">
            <v>530</v>
          </cell>
        </row>
        <row r="173">
          <cell r="F173">
            <v>224</v>
          </cell>
        </row>
        <row r="174">
          <cell r="F174">
            <v>149</v>
          </cell>
        </row>
        <row r="175">
          <cell r="F175">
            <v>436</v>
          </cell>
        </row>
        <row r="176">
          <cell r="F176">
            <v>426</v>
          </cell>
        </row>
        <row r="177">
          <cell r="F177">
            <v>339</v>
          </cell>
        </row>
        <row r="178">
          <cell r="F178">
            <v>373</v>
          </cell>
        </row>
        <row r="179">
          <cell r="F179">
            <v>578</v>
          </cell>
        </row>
        <row r="180">
          <cell r="F180">
            <v>402</v>
          </cell>
        </row>
        <row r="181">
          <cell r="F181">
            <v>458</v>
          </cell>
        </row>
        <row r="182">
          <cell r="F182">
            <v>386</v>
          </cell>
        </row>
        <row r="183">
          <cell r="F183">
            <v>363</v>
          </cell>
        </row>
        <row r="184">
          <cell r="F184">
            <v>190</v>
          </cell>
        </row>
        <row r="185">
          <cell r="F185">
            <v>59</v>
          </cell>
        </row>
        <row r="186">
          <cell r="F186">
            <v>294</v>
          </cell>
        </row>
      </sheetData>
      <sheetData sheetId="48">
        <row r="16">
          <cell r="I16">
            <v>251</v>
          </cell>
          <cell r="J16">
            <v>122</v>
          </cell>
          <cell r="K16">
            <v>180</v>
          </cell>
          <cell r="L16">
            <v>110</v>
          </cell>
          <cell r="M16">
            <v>2253</v>
          </cell>
          <cell r="N16">
            <v>1196</v>
          </cell>
          <cell r="O16">
            <v>308</v>
          </cell>
        </row>
        <row r="17">
          <cell r="I17">
            <v>207</v>
          </cell>
          <cell r="K17">
            <v>156</v>
          </cell>
          <cell r="M17">
            <v>2004</v>
          </cell>
        </row>
        <row r="18">
          <cell r="I18">
            <v>9</v>
          </cell>
          <cell r="K18">
            <v>7</v>
          </cell>
          <cell r="M18">
            <v>77</v>
          </cell>
        </row>
        <row r="19">
          <cell r="I19">
            <v>44</v>
          </cell>
          <cell r="K19">
            <v>24</v>
          </cell>
          <cell r="M19">
            <v>249</v>
          </cell>
        </row>
        <row r="21">
          <cell r="I21">
            <v>128</v>
          </cell>
          <cell r="K21">
            <v>85</v>
          </cell>
          <cell r="M21">
            <v>1224</v>
          </cell>
        </row>
        <row r="23">
          <cell r="I23">
            <v>38</v>
          </cell>
          <cell r="K23">
            <v>20</v>
          </cell>
          <cell r="M23">
            <v>94</v>
          </cell>
        </row>
        <row r="24">
          <cell r="I24">
            <v>12</v>
          </cell>
          <cell r="K24">
            <v>8</v>
          </cell>
          <cell r="M24">
            <v>62</v>
          </cell>
          <cell r="N24">
            <v>53</v>
          </cell>
          <cell r="O24">
            <v>3</v>
          </cell>
        </row>
        <row r="25">
          <cell r="K25">
            <v>45</v>
          </cell>
          <cell r="M25">
            <v>662</v>
          </cell>
        </row>
        <row r="26">
          <cell r="K26">
            <v>34</v>
          </cell>
          <cell r="M26">
            <v>378</v>
          </cell>
        </row>
        <row r="27">
          <cell r="N27">
            <v>325</v>
          </cell>
        </row>
        <row r="28">
          <cell r="M28">
            <v>1822</v>
          </cell>
        </row>
        <row r="29">
          <cell r="I29">
            <v>101</v>
          </cell>
          <cell r="M29">
            <v>523</v>
          </cell>
        </row>
        <row r="30">
          <cell r="I30">
            <v>65</v>
          </cell>
          <cell r="M30">
            <v>277</v>
          </cell>
        </row>
        <row r="31">
          <cell r="I31">
            <v>71</v>
          </cell>
          <cell r="M31">
            <v>1070</v>
          </cell>
        </row>
        <row r="32">
          <cell r="I32">
            <v>40</v>
          </cell>
          <cell r="M32">
            <v>651</v>
          </cell>
        </row>
        <row r="33">
          <cell r="I33">
            <v>4</v>
          </cell>
          <cell r="M33">
            <v>24</v>
          </cell>
        </row>
        <row r="34">
          <cell r="I34">
            <v>37</v>
          </cell>
          <cell r="M34">
            <v>437</v>
          </cell>
        </row>
        <row r="35">
          <cell r="I35">
            <v>1</v>
          </cell>
          <cell r="M35">
            <v>6</v>
          </cell>
        </row>
        <row r="36">
          <cell r="I36">
            <v>9</v>
          </cell>
          <cell r="M36">
            <v>202</v>
          </cell>
        </row>
        <row r="44">
          <cell r="M44">
            <v>72</v>
          </cell>
        </row>
        <row r="45">
          <cell r="I45">
            <v>103</v>
          </cell>
        </row>
        <row r="46">
          <cell r="I46">
            <v>148</v>
          </cell>
        </row>
        <row r="53">
          <cell r="I53">
            <v>326</v>
          </cell>
          <cell r="J53">
            <v>172</v>
          </cell>
          <cell r="K53">
            <v>167</v>
          </cell>
          <cell r="M53">
            <v>36</v>
          </cell>
          <cell r="O53">
            <v>126</v>
          </cell>
          <cell r="Q53">
            <v>80</v>
          </cell>
          <cell r="S53">
            <v>53</v>
          </cell>
          <cell r="U53">
            <v>78</v>
          </cell>
        </row>
        <row r="54">
          <cell r="I54">
            <v>180</v>
          </cell>
        </row>
        <row r="55">
          <cell r="I55">
            <v>164</v>
          </cell>
        </row>
        <row r="56">
          <cell r="I56">
            <v>8</v>
          </cell>
        </row>
        <row r="57">
          <cell r="I57">
            <v>0</v>
          </cell>
        </row>
        <row r="71">
          <cell r="I71">
            <v>2</v>
          </cell>
        </row>
        <row r="73">
          <cell r="I73">
            <v>7</v>
          </cell>
        </row>
        <row r="76">
          <cell r="I76">
            <v>1</v>
          </cell>
        </row>
        <row r="79">
          <cell r="I79">
            <v>9</v>
          </cell>
        </row>
        <row r="80">
          <cell r="I80">
            <v>71</v>
          </cell>
        </row>
        <row r="81">
          <cell r="I81">
            <v>15</v>
          </cell>
        </row>
        <row r="83">
          <cell r="I83">
            <v>5</v>
          </cell>
        </row>
        <row r="84">
          <cell r="I84">
            <v>6</v>
          </cell>
        </row>
        <row r="85">
          <cell r="I85">
            <v>1</v>
          </cell>
        </row>
        <row r="86">
          <cell r="I86">
            <v>26</v>
          </cell>
        </row>
        <row r="136">
          <cell r="K136">
            <v>163</v>
          </cell>
          <cell r="L136">
            <v>9</v>
          </cell>
          <cell r="M136">
            <v>14</v>
          </cell>
          <cell r="N136">
            <v>0</v>
          </cell>
        </row>
        <row r="137">
          <cell r="K137">
            <v>160</v>
          </cell>
        </row>
        <row r="138">
          <cell r="K138">
            <v>3</v>
          </cell>
        </row>
        <row r="139">
          <cell r="K139">
            <v>2</v>
          </cell>
        </row>
        <row r="140">
          <cell r="K140">
            <v>0</v>
          </cell>
        </row>
        <row r="141">
          <cell r="K141">
            <v>1</v>
          </cell>
        </row>
        <row r="142">
          <cell r="K142">
            <v>10</v>
          </cell>
        </row>
        <row r="144">
          <cell r="K144">
            <v>48</v>
          </cell>
        </row>
        <row r="151"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62">
          <cell r="T162">
            <v>45</v>
          </cell>
        </row>
        <row r="163">
          <cell r="F163">
            <v>234</v>
          </cell>
        </row>
        <row r="164">
          <cell r="F164">
            <v>364</v>
          </cell>
        </row>
        <row r="165">
          <cell r="F165">
            <v>312</v>
          </cell>
        </row>
        <row r="166">
          <cell r="F166">
            <v>427</v>
          </cell>
        </row>
        <row r="167">
          <cell r="F167">
            <v>363</v>
          </cell>
        </row>
        <row r="168">
          <cell r="F168">
            <v>553</v>
          </cell>
        </row>
        <row r="169">
          <cell r="F169">
            <v>277</v>
          </cell>
        </row>
        <row r="170">
          <cell r="F170">
            <v>500</v>
          </cell>
        </row>
        <row r="171">
          <cell r="F171">
            <v>580</v>
          </cell>
        </row>
        <row r="172">
          <cell r="F172">
            <v>454</v>
          </cell>
        </row>
        <row r="173">
          <cell r="F173">
            <v>242</v>
          </cell>
        </row>
        <row r="174">
          <cell r="F174">
            <v>200</v>
          </cell>
        </row>
        <row r="175">
          <cell r="F175">
            <v>410</v>
          </cell>
        </row>
        <row r="176">
          <cell r="F176">
            <v>512</v>
          </cell>
        </row>
        <row r="177">
          <cell r="F177">
            <v>366</v>
          </cell>
        </row>
        <row r="178">
          <cell r="F178">
            <v>531</v>
          </cell>
        </row>
        <row r="179">
          <cell r="F179">
            <v>434</v>
          </cell>
        </row>
        <row r="180">
          <cell r="F180">
            <v>413</v>
          </cell>
        </row>
        <row r="181">
          <cell r="F181">
            <v>489</v>
          </cell>
        </row>
        <row r="182">
          <cell r="F182">
            <v>398</v>
          </cell>
        </row>
        <row r="183">
          <cell r="F183">
            <v>415</v>
          </cell>
        </row>
        <row r="184">
          <cell r="F184">
            <v>210</v>
          </cell>
        </row>
        <row r="185">
          <cell r="F185">
            <v>79</v>
          </cell>
        </row>
        <row r="186">
          <cell r="F186">
            <v>249</v>
          </cell>
        </row>
      </sheetData>
      <sheetData sheetId="49">
        <row r="16">
          <cell r="I16">
            <v>228</v>
          </cell>
          <cell r="J16">
            <v>105</v>
          </cell>
          <cell r="K16">
            <v>128</v>
          </cell>
          <cell r="L16">
            <v>65</v>
          </cell>
          <cell r="M16">
            <v>1598</v>
          </cell>
          <cell r="N16">
            <v>688</v>
          </cell>
          <cell r="O16">
            <v>251</v>
          </cell>
        </row>
        <row r="17">
          <cell r="I17">
            <v>201</v>
          </cell>
          <cell r="K17">
            <v>118</v>
          </cell>
          <cell r="M17">
            <v>1465</v>
          </cell>
        </row>
        <row r="18">
          <cell r="I18">
            <v>8</v>
          </cell>
          <cell r="K18">
            <v>8</v>
          </cell>
          <cell r="M18">
            <v>75</v>
          </cell>
        </row>
        <row r="19">
          <cell r="I19">
            <v>27</v>
          </cell>
          <cell r="K19">
            <v>10</v>
          </cell>
          <cell r="M19">
            <v>133</v>
          </cell>
        </row>
        <row r="21">
          <cell r="I21">
            <v>79</v>
          </cell>
          <cell r="K21">
            <v>47</v>
          </cell>
          <cell r="M21">
            <v>554</v>
          </cell>
        </row>
        <row r="23">
          <cell r="I23">
            <v>25</v>
          </cell>
          <cell r="K23">
            <v>7</v>
          </cell>
          <cell r="M23">
            <v>45</v>
          </cell>
        </row>
        <row r="24">
          <cell r="I24">
            <v>11</v>
          </cell>
          <cell r="K24">
            <v>0</v>
          </cell>
          <cell r="M24">
            <v>45</v>
          </cell>
          <cell r="N24">
            <v>34</v>
          </cell>
          <cell r="O24">
            <v>7</v>
          </cell>
        </row>
        <row r="25">
          <cell r="K25">
            <v>40</v>
          </cell>
          <cell r="M25">
            <v>583</v>
          </cell>
        </row>
        <row r="26">
          <cell r="K26">
            <v>16</v>
          </cell>
          <cell r="M26">
            <v>205</v>
          </cell>
        </row>
        <row r="27">
          <cell r="N27">
            <v>119</v>
          </cell>
        </row>
        <row r="28">
          <cell r="M28">
            <v>1173</v>
          </cell>
        </row>
        <row r="29">
          <cell r="I29">
            <v>74</v>
          </cell>
          <cell r="M29">
            <v>268</v>
          </cell>
        </row>
        <row r="30">
          <cell r="I30">
            <v>46</v>
          </cell>
          <cell r="M30">
            <v>139</v>
          </cell>
        </row>
        <row r="31">
          <cell r="I31">
            <v>37</v>
          </cell>
          <cell r="M31">
            <v>635</v>
          </cell>
        </row>
        <row r="32">
          <cell r="I32">
            <v>47</v>
          </cell>
          <cell r="M32">
            <v>535</v>
          </cell>
        </row>
        <row r="33">
          <cell r="I33">
            <v>0</v>
          </cell>
          <cell r="M33">
            <v>0</v>
          </cell>
        </row>
        <row r="34">
          <cell r="I34">
            <v>19</v>
          </cell>
          <cell r="M34">
            <v>152</v>
          </cell>
        </row>
        <row r="35">
          <cell r="I35">
            <v>0</v>
          </cell>
          <cell r="M35">
            <v>2</v>
          </cell>
        </row>
        <row r="36">
          <cell r="I36">
            <v>4</v>
          </cell>
          <cell r="M36">
            <v>84</v>
          </cell>
        </row>
        <row r="44">
          <cell r="M44">
            <v>59</v>
          </cell>
        </row>
        <row r="45">
          <cell r="I45">
            <v>72</v>
          </cell>
        </row>
        <row r="46">
          <cell r="I46">
            <v>156</v>
          </cell>
        </row>
        <row r="53">
          <cell r="I53">
            <v>232</v>
          </cell>
          <cell r="J53">
            <v>110</v>
          </cell>
          <cell r="K53">
            <v>88</v>
          </cell>
          <cell r="M53">
            <v>27</v>
          </cell>
          <cell r="O53">
            <v>77</v>
          </cell>
          <cell r="Q53">
            <v>40</v>
          </cell>
          <cell r="S53">
            <v>38</v>
          </cell>
          <cell r="U53">
            <v>46</v>
          </cell>
        </row>
        <row r="54">
          <cell r="I54">
            <v>128</v>
          </cell>
        </row>
        <row r="55">
          <cell r="I55">
            <v>109</v>
          </cell>
        </row>
        <row r="56">
          <cell r="I56">
            <v>7</v>
          </cell>
        </row>
        <row r="57">
          <cell r="I57">
            <v>0</v>
          </cell>
        </row>
        <row r="71">
          <cell r="I71">
            <v>15</v>
          </cell>
        </row>
        <row r="73">
          <cell r="I73">
            <v>11</v>
          </cell>
        </row>
        <row r="76">
          <cell r="I76">
            <v>1</v>
          </cell>
        </row>
        <row r="79">
          <cell r="I79">
            <v>5</v>
          </cell>
        </row>
        <row r="80">
          <cell r="I80">
            <v>47</v>
          </cell>
        </row>
        <row r="81">
          <cell r="I81">
            <v>12</v>
          </cell>
        </row>
        <row r="83">
          <cell r="I83">
            <v>2</v>
          </cell>
        </row>
        <row r="84">
          <cell r="I84">
            <v>0</v>
          </cell>
        </row>
        <row r="85">
          <cell r="I85">
            <v>0</v>
          </cell>
        </row>
        <row r="86">
          <cell r="I86">
            <v>10</v>
          </cell>
        </row>
        <row r="136">
          <cell r="K136">
            <v>647</v>
          </cell>
          <cell r="L136">
            <v>18</v>
          </cell>
          <cell r="M136">
            <v>34</v>
          </cell>
          <cell r="N136">
            <v>37</v>
          </cell>
        </row>
        <row r="137">
          <cell r="K137">
            <v>645</v>
          </cell>
        </row>
        <row r="138">
          <cell r="K138">
            <v>2</v>
          </cell>
        </row>
        <row r="139">
          <cell r="K139">
            <v>1</v>
          </cell>
        </row>
        <row r="140">
          <cell r="K140">
            <v>0</v>
          </cell>
        </row>
        <row r="141">
          <cell r="K141">
            <v>1</v>
          </cell>
        </row>
        <row r="142">
          <cell r="K142">
            <v>3</v>
          </cell>
        </row>
        <row r="144">
          <cell r="K144">
            <v>524</v>
          </cell>
        </row>
        <row r="151">
          <cell r="I151">
            <v>0</v>
          </cell>
          <cell r="J151">
            <v>0</v>
          </cell>
          <cell r="K151">
            <v>1</v>
          </cell>
          <cell r="L151">
            <v>653</v>
          </cell>
        </row>
        <row r="152"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62">
          <cell r="T162">
            <v>23</v>
          </cell>
        </row>
        <row r="163">
          <cell r="F163">
            <v>219</v>
          </cell>
        </row>
        <row r="164">
          <cell r="F164">
            <v>338</v>
          </cell>
        </row>
        <row r="165">
          <cell r="F165">
            <v>272</v>
          </cell>
        </row>
        <row r="166">
          <cell r="F166">
            <v>262</v>
          </cell>
        </row>
        <row r="167">
          <cell r="F167">
            <v>188</v>
          </cell>
        </row>
        <row r="168">
          <cell r="F168">
            <v>319</v>
          </cell>
        </row>
        <row r="169">
          <cell r="F169">
            <v>139</v>
          </cell>
        </row>
        <row r="170">
          <cell r="F170">
            <v>293</v>
          </cell>
        </row>
        <row r="171">
          <cell r="F171">
            <v>419</v>
          </cell>
        </row>
        <row r="172">
          <cell r="F172">
            <v>389</v>
          </cell>
        </row>
        <row r="173">
          <cell r="F173">
            <v>204</v>
          </cell>
        </row>
        <row r="174">
          <cell r="F174">
            <v>154</v>
          </cell>
        </row>
        <row r="175">
          <cell r="F175">
            <v>259</v>
          </cell>
        </row>
        <row r="176">
          <cell r="F176">
            <v>361</v>
          </cell>
        </row>
        <row r="177">
          <cell r="F177">
            <v>201</v>
          </cell>
        </row>
        <row r="178">
          <cell r="F178">
            <v>338</v>
          </cell>
        </row>
        <row r="179">
          <cell r="F179">
            <v>439</v>
          </cell>
        </row>
        <row r="180">
          <cell r="F180">
            <v>322</v>
          </cell>
        </row>
        <row r="181">
          <cell r="F181">
            <v>326</v>
          </cell>
        </row>
        <row r="182">
          <cell r="F182">
            <v>268</v>
          </cell>
        </row>
        <row r="183">
          <cell r="F183">
            <v>278</v>
          </cell>
        </row>
        <row r="184">
          <cell r="F184">
            <v>213</v>
          </cell>
        </row>
        <row r="185">
          <cell r="F185">
            <v>58</v>
          </cell>
        </row>
        <row r="186">
          <cell r="F186">
            <v>133</v>
          </cell>
        </row>
      </sheetData>
      <sheetData sheetId="50">
        <row r="16">
          <cell r="I16">
            <v>632</v>
          </cell>
          <cell r="J16">
            <v>315</v>
          </cell>
          <cell r="K16">
            <v>369</v>
          </cell>
          <cell r="L16">
            <v>218</v>
          </cell>
          <cell r="M16">
            <v>5015</v>
          </cell>
          <cell r="N16">
            <v>2379</v>
          </cell>
          <cell r="O16">
            <v>667</v>
          </cell>
        </row>
        <row r="17">
          <cell r="I17">
            <v>529</v>
          </cell>
          <cell r="K17">
            <v>319</v>
          </cell>
          <cell r="M17">
            <v>4310</v>
          </cell>
        </row>
        <row r="18">
          <cell r="I18">
            <v>19</v>
          </cell>
          <cell r="K18">
            <v>20</v>
          </cell>
          <cell r="M18">
            <v>281</v>
          </cell>
        </row>
        <row r="19">
          <cell r="I19">
            <v>103</v>
          </cell>
          <cell r="K19">
            <v>50</v>
          </cell>
          <cell r="M19">
            <v>705</v>
          </cell>
        </row>
        <row r="21">
          <cell r="I21">
            <v>198</v>
          </cell>
          <cell r="K21">
            <v>121</v>
          </cell>
          <cell r="M21">
            <v>1978</v>
          </cell>
        </row>
        <row r="23">
          <cell r="I23">
            <v>58</v>
          </cell>
          <cell r="K23">
            <v>22</v>
          </cell>
          <cell r="M23">
            <v>151</v>
          </cell>
        </row>
        <row r="24">
          <cell r="I24">
            <v>30</v>
          </cell>
          <cell r="K24">
            <v>9</v>
          </cell>
          <cell r="M24">
            <v>146</v>
          </cell>
          <cell r="N24">
            <v>111</v>
          </cell>
          <cell r="O24">
            <v>16</v>
          </cell>
        </row>
        <row r="25">
          <cell r="K25">
            <v>149</v>
          </cell>
          <cell r="M25">
            <v>2070</v>
          </cell>
        </row>
        <row r="26">
          <cell r="K26">
            <v>65</v>
          </cell>
          <cell r="M26">
            <v>940</v>
          </cell>
        </row>
        <row r="27">
          <cell r="N27">
            <v>539</v>
          </cell>
        </row>
        <row r="28">
          <cell r="M28">
            <v>3998</v>
          </cell>
        </row>
        <row r="29">
          <cell r="I29">
            <v>214</v>
          </cell>
          <cell r="M29">
            <v>1095</v>
          </cell>
        </row>
        <row r="30">
          <cell r="I30">
            <v>141</v>
          </cell>
          <cell r="M30">
            <v>563</v>
          </cell>
        </row>
        <row r="31">
          <cell r="I31">
            <v>186</v>
          </cell>
          <cell r="M31">
            <v>2378</v>
          </cell>
        </row>
        <row r="32">
          <cell r="I32">
            <v>123</v>
          </cell>
          <cell r="M32">
            <v>1318</v>
          </cell>
        </row>
        <row r="33">
          <cell r="I33">
            <v>1</v>
          </cell>
          <cell r="M33">
            <v>1</v>
          </cell>
        </row>
        <row r="34">
          <cell r="I34">
            <v>85</v>
          </cell>
          <cell r="M34">
            <v>804</v>
          </cell>
        </row>
        <row r="35">
          <cell r="I35">
            <v>4</v>
          </cell>
          <cell r="M35">
            <v>19</v>
          </cell>
        </row>
        <row r="36">
          <cell r="I36">
            <v>22</v>
          </cell>
          <cell r="M36">
            <v>200</v>
          </cell>
        </row>
        <row r="44">
          <cell r="M44">
            <v>181</v>
          </cell>
        </row>
        <row r="45">
          <cell r="I45">
            <v>200</v>
          </cell>
        </row>
        <row r="46">
          <cell r="I46">
            <v>432</v>
          </cell>
        </row>
        <row r="53">
          <cell r="I53">
            <v>696</v>
          </cell>
          <cell r="J53">
            <v>367</v>
          </cell>
          <cell r="K53">
            <v>247</v>
          </cell>
          <cell r="M53">
            <v>84</v>
          </cell>
          <cell r="O53">
            <v>218</v>
          </cell>
          <cell r="Q53">
            <v>120</v>
          </cell>
          <cell r="S53">
            <v>126</v>
          </cell>
          <cell r="U53">
            <v>226</v>
          </cell>
        </row>
        <row r="54">
          <cell r="I54">
            <v>369</v>
          </cell>
        </row>
        <row r="55">
          <cell r="I55">
            <v>323</v>
          </cell>
        </row>
        <row r="56">
          <cell r="I56">
            <v>14</v>
          </cell>
        </row>
        <row r="57">
          <cell r="I57">
            <v>0</v>
          </cell>
        </row>
        <row r="71">
          <cell r="I71">
            <v>5</v>
          </cell>
        </row>
        <row r="73">
          <cell r="I73">
            <v>33</v>
          </cell>
        </row>
        <row r="76">
          <cell r="I76">
            <v>0</v>
          </cell>
        </row>
        <row r="79">
          <cell r="I79">
            <v>3</v>
          </cell>
        </row>
        <row r="80">
          <cell r="I80">
            <v>174</v>
          </cell>
        </row>
        <row r="81">
          <cell r="I81">
            <v>36</v>
          </cell>
        </row>
        <row r="83">
          <cell r="I83">
            <v>14</v>
          </cell>
        </row>
        <row r="84">
          <cell r="I84">
            <v>1</v>
          </cell>
        </row>
        <row r="85">
          <cell r="I85">
            <v>4</v>
          </cell>
        </row>
        <row r="86">
          <cell r="I86">
            <v>55</v>
          </cell>
        </row>
        <row r="136">
          <cell r="K136">
            <v>426</v>
          </cell>
          <cell r="L136">
            <v>111</v>
          </cell>
          <cell r="M136">
            <v>22</v>
          </cell>
          <cell r="N136">
            <v>58</v>
          </cell>
        </row>
        <row r="137">
          <cell r="K137">
            <v>375</v>
          </cell>
        </row>
        <row r="138">
          <cell r="K138">
            <v>51</v>
          </cell>
        </row>
        <row r="139">
          <cell r="K139">
            <v>51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4</v>
          </cell>
        </row>
        <row r="144">
          <cell r="K144">
            <v>262</v>
          </cell>
        </row>
        <row r="151"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62">
          <cell r="T162">
            <v>91</v>
          </cell>
        </row>
        <row r="163">
          <cell r="F163">
            <v>579</v>
          </cell>
        </row>
        <row r="164">
          <cell r="F164">
            <v>831</v>
          </cell>
        </row>
        <row r="165">
          <cell r="F165">
            <v>736</v>
          </cell>
        </row>
        <row r="166">
          <cell r="F166">
            <v>912</v>
          </cell>
        </row>
        <row r="167">
          <cell r="F167">
            <v>775</v>
          </cell>
        </row>
        <row r="168">
          <cell r="F168">
            <v>1182</v>
          </cell>
        </row>
        <row r="169">
          <cell r="F169">
            <v>563</v>
          </cell>
        </row>
        <row r="170">
          <cell r="F170">
            <v>1185</v>
          </cell>
        </row>
        <row r="171">
          <cell r="F171">
            <v>1383</v>
          </cell>
        </row>
        <row r="172">
          <cell r="F172">
            <v>1050</v>
          </cell>
        </row>
        <row r="173">
          <cell r="F173">
            <v>480</v>
          </cell>
        </row>
        <row r="174">
          <cell r="F174">
            <v>354</v>
          </cell>
        </row>
        <row r="175">
          <cell r="F175">
            <v>773</v>
          </cell>
        </row>
        <row r="176">
          <cell r="F176">
            <v>1046</v>
          </cell>
        </row>
        <row r="177">
          <cell r="F177">
            <v>812</v>
          </cell>
        </row>
        <row r="178">
          <cell r="F178">
            <v>1009</v>
          </cell>
        </row>
        <row r="179">
          <cell r="F179">
            <v>1375</v>
          </cell>
        </row>
        <row r="180">
          <cell r="F180">
            <v>860</v>
          </cell>
        </row>
        <row r="181">
          <cell r="F181">
            <v>1112</v>
          </cell>
        </row>
        <row r="182">
          <cell r="F182">
            <v>887</v>
          </cell>
        </row>
        <row r="183">
          <cell r="F183">
            <v>827</v>
          </cell>
        </row>
        <row r="184">
          <cell r="F184">
            <v>501</v>
          </cell>
        </row>
        <row r="185">
          <cell r="F185">
            <v>123</v>
          </cell>
        </row>
        <row r="186">
          <cell r="F186">
            <v>705</v>
          </cell>
        </row>
      </sheetData>
      <sheetData sheetId="51"/>
      <sheetData sheetId="52">
        <row r="16">
          <cell r="I16">
            <v>139</v>
          </cell>
          <cell r="J16">
            <v>82</v>
          </cell>
          <cell r="K16">
            <v>82</v>
          </cell>
          <cell r="L16">
            <v>48</v>
          </cell>
          <cell r="M16">
            <v>1040</v>
          </cell>
          <cell r="N16">
            <v>593</v>
          </cell>
          <cell r="O16">
            <v>157</v>
          </cell>
        </row>
        <row r="17">
          <cell r="I17">
            <v>99</v>
          </cell>
          <cell r="K17">
            <v>66</v>
          </cell>
          <cell r="M17">
            <v>803</v>
          </cell>
        </row>
        <row r="18">
          <cell r="I18">
            <v>0</v>
          </cell>
          <cell r="K18">
            <v>0</v>
          </cell>
          <cell r="M18">
            <v>5</v>
          </cell>
        </row>
        <row r="19">
          <cell r="I19">
            <v>40</v>
          </cell>
          <cell r="K19">
            <v>16</v>
          </cell>
          <cell r="M19">
            <v>237</v>
          </cell>
        </row>
        <row r="21">
          <cell r="I21">
            <v>77</v>
          </cell>
          <cell r="K21">
            <v>44</v>
          </cell>
          <cell r="M21">
            <v>639</v>
          </cell>
        </row>
        <row r="23">
          <cell r="I23">
            <v>31</v>
          </cell>
          <cell r="K23">
            <v>13</v>
          </cell>
          <cell r="M23">
            <v>66</v>
          </cell>
        </row>
        <row r="24">
          <cell r="I24">
            <v>12</v>
          </cell>
          <cell r="K24">
            <v>4</v>
          </cell>
          <cell r="M24">
            <v>46</v>
          </cell>
          <cell r="N24">
            <v>34</v>
          </cell>
          <cell r="O24">
            <v>0</v>
          </cell>
        </row>
        <row r="25">
          <cell r="K25">
            <v>17</v>
          </cell>
          <cell r="M25">
            <v>294</v>
          </cell>
        </row>
        <row r="26">
          <cell r="K26">
            <v>22</v>
          </cell>
          <cell r="M26">
            <v>304</v>
          </cell>
        </row>
        <row r="27">
          <cell r="N27">
            <v>145</v>
          </cell>
        </row>
        <row r="28">
          <cell r="M28">
            <v>820</v>
          </cell>
        </row>
        <row r="29">
          <cell r="I29">
            <v>63</v>
          </cell>
          <cell r="M29">
            <v>318</v>
          </cell>
        </row>
        <row r="30">
          <cell r="I30">
            <v>46</v>
          </cell>
          <cell r="M30">
            <v>201</v>
          </cell>
        </row>
        <row r="31">
          <cell r="I31">
            <v>23</v>
          </cell>
          <cell r="M31">
            <v>355</v>
          </cell>
        </row>
        <row r="32">
          <cell r="I32">
            <v>17</v>
          </cell>
          <cell r="M32">
            <v>244</v>
          </cell>
        </row>
        <row r="33">
          <cell r="I33">
            <v>3</v>
          </cell>
          <cell r="M33">
            <v>17</v>
          </cell>
        </row>
        <row r="34">
          <cell r="I34">
            <v>20</v>
          </cell>
          <cell r="M34">
            <v>214</v>
          </cell>
        </row>
        <row r="35">
          <cell r="I35">
            <v>1</v>
          </cell>
          <cell r="M35">
            <v>12</v>
          </cell>
        </row>
        <row r="36">
          <cell r="I36">
            <v>8</v>
          </cell>
          <cell r="M36">
            <v>49</v>
          </cell>
        </row>
        <row r="44">
          <cell r="M44">
            <v>34</v>
          </cell>
        </row>
        <row r="45">
          <cell r="I45">
            <v>55</v>
          </cell>
        </row>
        <row r="46">
          <cell r="I46">
            <v>84</v>
          </cell>
        </row>
        <row r="53">
          <cell r="I53">
            <v>160</v>
          </cell>
          <cell r="J53">
            <v>87</v>
          </cell>
          <cell r="K53">
            <v>85</v>
          </cell>
          <cell r="M53">
            <v>20</v>
          </cell>
          <cell r="O53">
            <v>56</v>
          </cell>
          <cell r="Q53">
            <v>38</v>
          </cell>
          <cell r="S53">
            <v>33</v>
          </cell>
          <cell r="U53">
            <v>23</v>
          </cell>
        </row>
        <row r="54">
          <cell r="I54">
            <v>82</v>
          </cell>
        </row>
        <row r="55">
          <cell r="I55">
            <v>76</v>
          </cell>
        </row>
        <row r="56">
          <cell r="I56">
            <v>2</v>
          </cell>
        </row>
        <row r="57">
          <cell r="I57">
            <v>0</v>
          </cell>
        </row>
        <row r="71">
          <cell r="I71">
            <v>2</v>
          </cell>
        </row>
        <row r="73">
          <cell r="I73">
            <v>5</v>
          </cell>
        </row>
        <row r="76">
          <cell r="I76">
            <v>0</v>
          </cell>
        </row>
        <row r="79">
          <cell r="I79">
            <v>4</v>
          </cell>
        </row>
        <row r="80">
          <cell r="I80">
            <v>39</v>
          </cell>
        </row>
        <row r="81">
          <cell r="I81">
            <v>14</v>
          </cell>
        </row>
        <row r="83">
          <cell r="I83">
            <v>1</v>
          </cell>
        </row>
        <row r="84">
          <cell r="I84">
            <v>0</v>
          </cell>
        </row>
        <row r="85">
          <cell r="I85">
            <v>2</v>
          </cell>
        </row>
        <row r="86">
          <cell r="I86">
            <v>9</v>
          </cell>
        </row>
        <row r="136">
          <cell r="K136">
            <v>1853</v>
          </cell>
          <cell r="L136">
            <v>36</v>
          </cell>
          <cell r="M136">
            <v>211</v>
          </cell>
          <cell r="N136">
            <v>2</v>
          </cell>
        </row>
        <row r="137">
          <cell r="K137">
            <v>1817</v>
          </cell>
        </row>
        <row r="138">
          <cell r="K138">
            <v>36</v>
          </cell>
        </row>
        <row r="139">
          <cell r="K139">
            <v>36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4</v>
          </cell>
        </row>
        <row r="144">
          <cell r="K144">
            <v>1804</v>
          </cell>
        </row>
        <row r="151"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62">
          <cell r="T162">
            <v>18</v>
          </cell>
        </row>
        <row r="163">
          <cell r="F163">
            <v>130</v>
          </cell>
        </row>
        <row r="164">
          <cell r="F164">
            <v>252</v>
          </cell>
        </row>
        <row r="165">
          <cell r="F165">
            <v>177</v>
          </cell>
        </row>
        <row r="166">
          <cell r="F166">
            <v>197</v>
          </cell>
        </row>
        <row r="167">
          <cell r="F167">
            <v>150</v>
          </cell>
        </row>
        <row r="168">
          <cell r="F168">
            <v>134</v>
          </cell>
        </row>
        <row r="169">
          <cell r="F169">
            <v>201</v>
          </cell>
        </row>
        <row r="170">
          <cell r="F170">
            <v>252</v>
          </cell>
        </row>
        <row r="171">
          <cell r="F171">
            <v>250</v>
          </cell>
        </row>
        <row r="172">
          <cell r="F172">
            <v>186</v>
          </cell>
        </row>
        <row r="173">
          <cell r="F173">
            <v>86</v>
          </cell>
        </row>
        <row r="174">
          <cell r="F174">
            <v>65</v>
          </cell>
        </row>
        <row r="175">
          <cell r="F175">
            <v>131</v>
          </cell>
        </row>
        <row r="176">
          <cell r="F176">
            <v>258</v>
          </cell>
        </row>
        <row r="177">
          <cell r="F177">
            <v>129</v>
          </cell>
        </row>
        <row r="178">
          <cell r="F178">
            <v>203</v>
          </cell>
        </row>
        <row r="179">
          <cell r="F179">
            <v>319</v>
          </cell>
        </row>
        <row r="180">
          <cell r="F180">
            <v>183</v>
          </cell>
        </row>
        <row r="181">
          <cell r="F181">
            <v>223</v>
          </cell>
        </row>
        <row r="182">
          <cell r="F182">
            <v>160</v>
          </cell>
        </row>
        <row r="183">
          <cell r="F183">
            <v>140</v>
          </cell>
        </row>
        <row r="184">
          <cell r="F184">
            <v>71</v>
          </cell>
        </row>
        <row r="185">
          <cell r="F185">
            <v>26</v>
          </cell>
        </row>
        <row r="186">
          <cell r="F186">
            <v>237</v>
          </cell>
        </row>
      </sheetData>
      <sheetData sheetId="53">
        <row r="16">
          <cell r="I16">
            <v>227</v>
          </cell>
          <cell r="J16">
            <v>121</v>
          </cell>
          <cell r="K16">
            <v>96</v>
          </cell>
          <cell r="L16">
            <v>55</v>
          </cell>
          <cell r="M16">
            <v>785</v>
          </cell>
          <cell r="N16">
            <v>412</v>
          </cell>
          <cell r="O16">
            <v>193</v>
          </cell>
        </row>
        <row r="17">
          <cell r="I17">
            <v>159</v>
          </cell>
          <cell r="K17">
            <v>68</v>
          </cell>
          <cell r="M17">
            <v>625</v>
          </cell>
        </row>
        <row r="18">
          <cell r="I18">
            <v>0</v>
          </cell>
          <cell r="K18">
            <v>1</v>
          </cell>
          <cell r="M18">
            <v>0</v>
          </cell>
        </row>
        <row r="19">
          <cell r="I19">
            <v>68</v>
          </cell>
          <cell r="K19">
            <v>28</v>
          </cell>
          <cell r="M19">
            <v>160</v>
          </cell>
        </row>
        <row r="21">
          <cell r="I21">
            <v>147</v>
          </cell>
          <cell r="K21">
            <v>57</v>
          </cell>
          <cell r="M21">
            <v>481</v>
          </cell>
        </row>
        <row r="23">
          <cell r="I23">
            <v>30</v>
          </cell>
          <cell r="K23">
            <v>15</v>
          </cell>
          <cell r="M23">
            <v>54</v>
          </cell>
        </row>
        <row r="24">
          <cell r="I24">
            <v>6</v>
          </cell>
          <cell r="K24">
            <v>4</v>
          </cell>
          <cell r="M24">
            <v>13</v>
          </cell>
          <cell r="N24">
            <v>12</v>
          </cell>
          <cell r="O24">
            <v>2</v>
          </cell>
        </row>
        <row r="25">
          <cell r="K25">
            <v>34</v>
          </cell>
          <cell r="M25">
            <v>330</v>
          </cell>
        </row>
        <row r="26">
          <cell r="K26">
            <v>29</v>
          </cell>
          <cell r="M26">
            <v>198</v>
          </cell>
        </row>
        <row r="27">
          <cell r="N27">
            <v>99</v>
          </cell>
        </row>
        <row r="28">
          <cell r="M28">
            <v>574</v>
          </cell>
        </row>
        <row r="29">
          <cell r="I29">
            <v>94</v>
          </cell>
          <cell r="M29">
            <v>244</v>
          </cell>
        </row>
        <row r="30">
          <cell r="I30">
            <v>65</v>
          </cell>
          <cell r="M30">
            <v>138</v>
          </cell>
        </row>
        <row r="31">
          <cell r="I31">
            <v>23</v>
          </cell>
          <cell r="M31">
            <v>152</v>
          </cell>
        </row>
        <row r="32">
          <cell r="I32">
            <v>32</v>
          </cell>
          <cell r="M32">
            <v>177</v>
          </cell>
        </row>
        <row r="33">
          <cell r="I33">
            <v>0</v>
          </cell>
          <cell r="M33">
            <v>0</v>
          </cell>
        </row>
        <row r="34">
          <cell r="I34">
            <v>37</v>
          </cell>
          <cell r="M34">
            <v>165</v>
          </cell>
        </row>
        <row r="35">
          <cell r="I35">
            <v>0</v>
          </cell>
          <cell r="M35">
            <v>0</v>
          </cell>
        </row>
        <row r="36">
          <cell r="I36">
            <v>8</v>
          </cell>
          <cell r="M36">
            <v>67</v>
          </cell>
        </row>
        <row r="44">
          <cell r="M44">
            <v>54</v>
          </cell>
        </row>
        <row r="45">
          <cell r="I45">
            <v>73</v>
          </cell>
        </row>
        <row r="46">
          <cell r="I46">
            <v>154</v>
          </cell>
        </row>
        <row r="53">
          <cell r="I53">
            <v>271</v>
          </cell>
          <cell r="J53">
            <v>139</v>
          </cell>
          <cell r="K53">
            <v>160</v>
          </cell>
          <cell r="M53">
            <v>32</v>
          </cell>
          <cell r="O53">
            <v>105</v>
          </cell>
          <cell r="Q53">
            <v>69</v>
          </cell>
          <cell r="S53">
            <v>39</v>
          </cell>
          <cell r="U53">
            <v>36</v>
          </cell>
        </row>
        <row r="54">
          <cell r="I54">
            <v>96</v>
          </cell>
        </row>
        <row r="55">
          <cell r="I55">
            <v>83</v>
          </cell>
        </row>
        <row r="56">
          <cell r="I56">
            <v>0</v>
          </cell>
        </row>
        <row r="57">
          <cell r="I57">
            <v>0</v>
          </cell>
        </row>
        <row r="71">
          <cell r="I71">
            <v>3</v>
          </cell>
        </row>
        <row r="73">
          <cell r="I73">
            <v>27</v>
          </cell>
        </row>
        <row r="76">
          <cell r="I76">
            <v>0</v>
          </cell>
        </row>
        <row r="79">
          <cell r="I79">
            <v>28</v>
          </cell>
        </row>
        <row r="80">
          <cell r="I80">
            <v>85</v>
          </cell>
        </row>
        <row r="81">
          <cell r="I81">
            <v>15</v>
          </cell>
        </row>
        <row r="83">
          <cell r="I83">
            <v>2</v>
          </cell>
        </row>
        <row r="84">
          <cell r="I84">
            <v>0</v>
          </cell>
        </row>
        <row r="85">
          <cell r="I85">
            <v>2</v>
          </cell>
        </row>
        <row r="86">
          <cell r="I86">
            <v>9</v>
          </cell>
        </row>
        <row r="136">
          <cell r="K136">
            <v>391</v>
          </cell>
          <cell r="L136">
            <v>25</v>
          </cell>
          <cell r="M136">
            <v>17</v>
          </cell>
          <cell r="N136">
            <v>122</v>
          </cell>
        </row>
        <row r="137">
          <cell r="K137">
            <v>367</v>
          </cell>
        </row>
        <row r="138">
          <cell r="K138">
            <v>24</v>
          </cell>
        </row>
        <row r="139">
          <cell r="K139">
            <v>24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0</v>
          </cell>
        </row>
        <row r="144">
          <cell r="K144">
            <v>315</v>
          </cell>
        </row>
        <row r="151"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62">
          <cell r="T162">
            <v>16</v>
          </cell>
        </row>
        <row r="163">
          <cell r="F163">
            <v>186</v>
          </cell>
        </row>
        <row r="164">
          <cell r="F164">
            <v>246</v>
          </cell>
        </row>
        <row r="165">
          <cell r="F165">
            <v>155</v>
          </cell>
        </row>
        <row r="166">
          <cell r="F166">
            <v>112</v>
          </cell>
        </row>
        <row r="167">
          <cell r="F167">
            <v>55</v>
          </cell>
        </row>
        <row r="168">
          <cell r="F168">
            <v>31</v>
          </cell>
        </row>
        <row r="169">
          <cell r="F169">
            <v>138</v>
          </cell>
        </row>
        <row r="170">
          <cell r="F170">
            <v>205</v>
          </cell>
        </row>
        <row r="171">
          <cell r="F171">
            <v>188</v>
          </cell>
        </row>
        <row r="172">
          <cell r="F172">
            <v>142</v>
          </cell>
        </row>
        <row r="173">
          <cell r="F173">
            <v>66</v>
          </cell>
        </row>
        <row r="174">
          <cell r="F174">
            <v>46</v>
          </cell>
        </row>
        <row r="175">
          <cell r="F175">
            <v>124</v>
          </cell>
        </row>
        <row r="176">
          <cell r="F176">
            <v>186</v>
          </cell>
        </row>
        <row r="177">
          <cell r="F177">
            <v>100</v>
          </cell>
        </row>
        <row r="178">
          <cell r="F178">
            <v>160</v>
          </cell>
        </row>
        <row r="179">
          <cell r="F179">
            <v>215</v>
          </cell>
        </row>
        <row r="180">
          <cell r="F180">
            <v>106</v>
          </cell>
        </row>
        <row r="181">
          <cell r="F181">
            <v>184</v>
          </cell>
        </row>
        <row r="182">
          <cell r="F182">
            <v>116</v>
          </cell>
        </row>
        <row r="183">
          <cell r="F183">
            <v>131</v>
          </cell>
        </row>
        <row r="184">
          <cell r="F184">
            <v>59</v>
          </cell>
        </row>
        <row r="185">
          <cell r="F185">
            <v>29</v>
          </cell>
        </row>
        <row r="186">
          <cell r="F186">
            <v>160</v>
          </cell>
        </row>
      </sheetData>
      <sheetData sheetId="54">
        <row r="16">
          <cell r="I16">
            <v>251</v>
          </cell>
          <cell r="J16">
            <v>132</v>
          </cell>
          <cell r="K16">
            <v>126</v>
          </cell>
          <cell r="L16">
            <v>69</v>
          </cell>
          <cell r="M16">
            <v>2344</v>
          </cell>
          <cell r="N16">
            <v>1163</v>
          </cell>
          <cell r="O16">
            <v>344</v>
          </cell>
        </row>
        <row r="17">
          <cell r="I17">
            <v>225</v>
          </cell>
          <cell r="K17">
            <v>116</v>
          </cell>
          <cell r="M17">
            <v>2127</v>
          </cell>
        </row>
        <row r="18">
          <cell r="I18">
            <v>18</v>
          </cell>
          <cell r="K18">
            <v>7</v>
          </cell>
          <cell r="M18">
            <v>108</v>
          </cell>
        </row>
        <row r="19">
          <cell r="I19">
            <v>26</v>
          </cell>
          <cell r="K19">
            <v>10</v>
          </cell>
          <cell r="M19">
            <v>217</v>
          </cell>
        </row>
        <row r="21">
          <cell r="I21">
            <v>75</v>
          </cell>
          <cell r="K21">
            <v>57</v>
          </cell>
          <cell r="M21">
            <v>887</v>
          </cell>
        </row>
        <row r="23">
          <cell r="I23">
            <v>29</v>
          </cell>
          <cell r="K23">
            <v>6</v>
          </cell>
          <cell r="M23">
            <v>57</v>
          </cell>
        </row>
        <row r="24">
          <cell r="I24">
            <v>11</v>
          </cell>
          <cell r="K24">
            <v>2</v>
          </cell>
          <cell r="M24">
            <v>39</v>
          </cell>
          <cell r="N24">
            <v>33</v>
          </cell>
          <cell r="O24">
            <v>4</v>
          </cell>
        </row>
        <row r="25">
          <cell r="K25">
            <v>49</v>
          </cell>
          <cell r="M25">
            <v>887</v>
          </cell>
        </row>
        <row r="26">
          <cell r="K26">
            <v>20</v>
          </cell>
          <cell r="M26">
            <v>360</v>
          </cell>
        </row>
        <row r="27">
          <cell r="N27">
            <v>281</v>
          </cell>
        </row>
        <row r="28">
          <cell r="M28">
            <v>1927</v>
          </cell>
        </row>
        <row r="29">
          <cell r="I29">
            <v>98</v>
          </cell>
          <cell r="M29">
            <v>465</v>
          </cell>
        </row>
        <row r="30">
          <cell r="I30">
            <v>60</v>
          </cell>
          <cell r="M30">
            <v>234</v>
          </cell>
        </row>
        <row r="31">
          <cell r="I31">
            <v>71</v>
          </cell>
          <cell r="M31">
            <v>1409</v>
          </cell>
        </row>
        <row r="32">
          <cell r="I32">
            <v>40</v>
          </cell>
          <cell r="M32">
            <v>599</v>
          </cell>
        </row>
        <row r="33">
          <cell r="I33">
            <v>2</v>
          </cell>
          <cell r="M33">
            <v>12</v>
          </cell>
        </row>
        <row r="34">
          <cell r="I34">
            <v>23</v>
          </cell>
          <cell r="M34">
            <v>270</v>
          </cell>
        </row>
        <row r="35">
          <cell r="I35">
            <v>0</v>
          </cell>
          <cell r="M35">
            <v>0</v>
          </cell>
        </row>
        <row r="36">
          <cell r="I36">
            <v>10</v>
          </cell>
          <cell r="M36">
            <v>87</v>
          </cell>
        </row>
        <row r="44">
          <cell r="M44">
            <v>71</v>
          </cell>
        </row>
        <row r="45">
          <cell r="I45">
            <v>68</v>
          </cell>
        </row>
        <row r="46">
          <cell r="I46">
            <v>183</v>
          </cell>
        </row>
        <row r="53">
          <cell r="I53">
            <v>228</v>
          </cell>
          <cell r="J53">
            <v>119</v>
          </cell>
          <cell r="K53">
            <v>88</v>
          </cell>
          <cell r="M53">
            <v>41</v>
          </cell>
          <cell r="O53">
            <v>80</v>
          </cell>
          <cell r="Q53">
            <v>51</v>
          </cell>
          <cell r="S53">
            <v>40</v>
          </cell>
          <cell r="U53">
            <v>84</v>
          </cell>
        </row>
        <row r="54">
          <cell r="I54">
            <v>126</v>
          </cell>
        </row>
        <row r="55">
          <cell r="I55">
            <v>118</v>
          </cell>
        </row>
        <row r="56">
          <cell r="I56">
            <v>2</v>
          </cell>
        </row>
        <row r="57">
          <cell r="I57">
            <v>0</v>
          </cell>
        </row>
        <row r="71">
          <cell r="I71">
            <v>0</v>
          </cell>
        </row>
        <row r="73">
          <cell r="I73">
            <v>33</v>
          </cell>
        </row>
        <row r="76">
          <cell r="I76">
            <v>0</v>
          </cell>
        </row>
        <row r="79">
          <cell r="I79">
            <v>0</v>
          </cell>
        </row>
        <row r="80">
          <cell r="I80">
            <v>44</v>
          </cell>
        </row>
        <row r="81">
          <cell r="I81">
            <v>6</v>
          </cell>
        </row>
        <row r="83">
          <cell r="I83">
            <v>6</v>
          </cell>
        </row>
        <row r="84">
          <cell r="I84">
            <v>4</v>
          </cell>
        </row>
        <row r="85">
          <cell r="I85">
            <v>0</v>
          </cell>
        </row>
        <row r="86">
          <cell r="I86">
            <v>6</v>
          </cell>
        </row>
        <row r="136">
          <cell r="K136">
            <v>707</v>
          </cell>
          <cell r="L136">
            <v>40</v>
          </cell>
          <cell r="M136">
            <v>13</v>
          </cell>
          <cell r="N136">
            <v>195</v>
          </cell>
        </row>
        <row r="137">
          <cell r="K137">
            <v>674</v>
          </cell>
        </row>
        <row r="138">
          <cell r="K138">
            <v>33</v>
          </cell>
        </row>
        <row r="139">
          <cell r="K139">
            <v>33</v>
          </cell>
        </row>
        <row r="140">
          <cell r="K140">
            <v>0</v>
          </cell>
        </row>
        <row r="141">
          <cell r="K141">
            <v>0</v>
          </cell>
        </row>
        <row r="144">
          <cell r="K144">
            <v>609</v>
          </cell>
        </row>
        <row r="151"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62">
          <cell r="T162">
            <v>108</v>
          </cell>
        </row>
        <row r="163">
          <cell r="F163">
            <v>232</v>
          </cell>
        </row>
        <row r="164">
          <cell r="F164">
            <v>296</v>
          </cell>
        </row>
        <row r="165">
          <cell r="F165">
            <v>251</v>
          </cell>
        </row>
        <row r="166">
          <cell r="F166">
            <v>381</v>
          </cell>
        </row>
        <row r="167">
          <cell r="F167">
            <v>338</v>
          </cell>
        </row>
        <row r="168">
          <cell r="F168">
            <v>846</v>
          </cell>
        </row>
        <row r="169">
          <cell r="F169">
            <v>234</v>
          </cell>
        </row>
        <row r="170">
          <cell r="F170">
            <v>531</v>
          </cell>
        </row>
        <row r="171">
          <cell r="F171">
            <v>684</v>
          </cell>
        </row>
        <row r="172">
          <cell r="F172">
            <v>530</v>
          </cell>
        </row>
        <row r="173">
          <cell r="F173">
            <v>229</v>
          </cell>
        </row>
        <row r="174">
          <cell r="F174">
            <v>136</v>
          </cell>
        </row>
        <row r="175">
          <cell r="F175">
            <v>231</v>
          </cell>
        </row>
        <row r="176">
          <cell r="F176">
            <v>427</v>
          </cell>
        </row>
        <row r="177">
          <cell r="F177">
            <v>328</v>
          </cell>
        </row>
        <row r="178">
          <cell r="F178">
            <v>570</v>
          </cell>
        </row>
        <row r="179">
          <cell r="F179">
            <v>788</v>
          </cell>
        </row>
        <row r="180">
          <cell r="F180">
            <v>502</v>
          </cell>
        </row>
        <row r="181">
          <cell r="F181">
            <v>575</v>
          </cell>
        </row>
        <row r="182">
          <cell r="F182">
            <v>442</v>
          </cell>
        </row>
        <row r="183">
          <cell r="F183">
            <v>376</v>
          </cell>
        </row>
        <row r="184">
          <cell r="F184">
            <v>186</v>
          </cell>
        </row>
        <row r="185">
          <cell r="F185">
            <v>46</v>
          </cell>
        </row>
        <row r="186">
          <cell r="F186">
            <v>217</v>
          </cell>
        </row>
      </sheetData>
      <sheetData sheetId="5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 tabel"/>
      <sheetName val="Tab.1"/>
      <sheetName val="Tab. 2"/>
      <sheetName val="Tab. 3"/>
      <sheetName val="Tab. 4"/>
      <sheetName val="Tab. 5"/>
      <sheetName val="Tab. 6"/>
      <sheetName val="Tab. 7"/>
      <sheetName val="Tab. 8"/>
      <sheetName val="Tab. 9"/>
      <sheetName val="Tab. 10"/>
      <sheetName val="Tab. 11"/>
      <sheetName val="Tab. 12"/>
      <sheetName val="Tab. 13"/>
      <sheetName val="Tab. 14"/>
      <sheetName val="Tab. 15"/>
      <sheetName val="Tab. 16"/>
    </sheetNames>
    <sheetDataSet>
      <sheetData sheetId="0"/>
      <sheetData sheetId="1">
        <row r="6">
          <cell r="D6">
            <v>18761</v>
          </cell>
        </row>
        <row r="8">
          <cell r="D8">
            <v>2162</v>
          </cell>
        </row>
        <row r="9">
          <cell r="D9">
            <v>2328</v>
          </cell>
        </row>
        <row r="10">
          <cell r="D10">
            <v>1602</v>
          </cell>
        </row>
        <row r="11">
          <cell r="D11">
            <v>5079</v>
          </cell>
        </row>
        <row r="13">
          <cell r="D13">
            <v>1032</v>
          </cell>
        </row>
        <row r="14">
          <cell r="D14">
            <v>1871</v>
          </cell>
        </row>
        <row r="15">
          <cell r="D15">
            <v>2810</v>
          </cell>
        </row>
        <row r="16">
          <cell r="D16">
            <v>1813</v>
          </cell>
        </row>
        <row r="17">
          <cell r="D17">
            <v>1036</v>
          </cell>
        </row>
        <row r="20">
          <cell r="D20">
            <v>2547</v>
          </cell>
        </row>
        <row r="21">
          <cell r="D21">
            <v>1651</v>
          </cell>
        </row>
        <row r="22">
          <cell r="D22">
            <v>3067</v>
          </cell>
        </row>
        <row r="23">
          <cell r="D23">
            <v>2438</v>
          </cell>
        </row>
        <row r="24">
          <cell r="D24">
            <v>1817</v>
          </cell>
        </row>
        <row r="26">
          <cell r="D26">
            <v>2620</v>
          </cell>
        </row>
        <row r="27">
          <cell r="D27">
            <v>2792</v>
          </cell>
        </row>
        <row r="28">
          <cell r="D28">
            <v>2384</v>
          </cell>
        </row>
        <row r="29">
          <cell r="D29">
            <v>1608</v>
          </cell>
        </row>
        <row r="30">
          <cell r="D30">
            <v>982</v>
          </cell>
        </row>
        <row r="31">
          <cell r="D31">
            <v>1716</v>
          </cell>
        </row>
        <row r="33">
          <cell r="D33">
            <v>924</v>
          </cell>
        </row>
        <row r="34">
          <cell r="D34">
            <v>1865</v>
          </cell>
        </row>
        <row r="35">
          <cell r="D35">
            <v>1347</v>
          </cell>
        </row>
        <row r="36">
          <cell r="D36">
            <v>2565</v>
          </cell>
        </row>
        <row r="37">
          <cell r="D37">
            <v>7336</v>
          </cell>
        </row>
        <row r="38">
          <cell r="D38">
            <v>3029</v>
          </cell>
        </row>
        <row r="39">
          <cell r="D39">
            <v>1278</v>
          </cell>
        </row>
        <row r="40">
          <cell r="D40">
            <v>7912</v>
          </cell>
        </row>
        <row r="42">
          <cell r="D42">
            <v>1690</v>
          </cell>
        </row>
        <row r="43">
          <cell r="D43">
            <v>3077</v>
          </cell>
        </row>
        <row r="44">
          <cell r="D44">
            <v>1829</v>
          </cell>
        </row>
        <row r="45">
          <cell r="D45">
            <v>3318</v>
          </cell>
        </row>
        <row r="47">
          <cell r="D47">
            <v>3459</v>
          </cell>
        </row>
        <row r="48">
          <cell r="D48">
            <v>558</v>
          </cell>
        </row>
        <row r="49">
          <cell r="D49">
            <v>1282</v>
          </cell>
        </row>
        <row r="50">
          <cell r="D50">
            <v>1014</v>
          </cell>
        </row>
        <row r="51">
          <cell r="D51">
            <v>1160</v>
          </cell>
        </row>
        <row r="52">
          <cell r="D52">
            <v>1411</v>
          </cell>
        </row>
        <row r="54">
          <cell r="D54">
            <v>1061</v>
          </cell>
        </row>
        <row r="55">
          <cell r="D55">
            <v>829</v>
          </cell>
        </row>
        <row r="56">
          <cell r="D56">
            <v>2321</v>
          </cell>
        </row>
      </sheetData>
      <sheetData sheetId="2">
        <row r="6">
          <cell r="D6">
            <v>9098</v>
          </cell>
        </row>
        <row r="8">
          <cell r="D8">
            <v>1001</v>
          </cell>
        </row>
        <row r="9">
          <cell r="D9">
            <v>1246</v>
          </cell>
        </row>
        <row r="10">
          <cell r="D10">
            <v>693</v>
          </cell>
        </row>
        <row r="11">
          <cell r="D11">
            <v>2431</v>
          </cell>
        </row>
        <row r="13">
          <cell r="D13">
            <v>552</v>
          </cell>
        </row>
        <row r="14">
          <cell r="D14">
            <v>902</v>
          </cell>
        </row>
        <row r="15">
          <cell r="D15">
            <v>1234</v>
          </cell>
        </row>
        <row r="16">
          <cell r="D16">
            <v>885</v>
          </cell>
        </row>
        <row r="17">
          <cell r="D17">
            <v>502</v>
          </cell>
        </row>
        <row r="20">
          <cell r="D20">
            <v>1222</v>
          </cell>
        </row>
        <row r="21">
          <cell r="D21">
            <v>903</v>
          </cell>
        </row>
        <row r="22">
          <cell r="D22">
            <v>1653</v>
          </cell>
        </row>
        <row r="23">
          <cell r="D23">
            <v>1216</v>
          </cell>
        </row>
        <row r="24">
          <cell r="D24">
            <v>1006</v>
          </cell>
        </row>
        <row r="26">
          <cell r="D26">
            <v>1244</v>
          </cell>
        </row>
        <row r="27">
          <cell r="D27">
            <v>1446</v>
          </cell>
        </row>
        <row r="28">
          <cell r="D28">
            <v>1197</v>
          </cell>
        </row>
        <row r="29">
          <cell r="D29">
            <v>897</v>
          </cell>
        </row>
        <row r="30">
          <cell r="D30">
            <v>525</v>
          </cell>
        </row>
        <row r="31">
          <cell r="D31">
            <v>886</v>
          </cell>
        </row>
        <row r="33">
          <cell r="D33">
            <v>415</v>
          </cell>
        </row>
        <row r="34">
          <cell r="D34">
            <v>1037</v>
          </cell>
        </row>
        <row r="35">
          <cell r="D35">
            <v>609</v>
          </cell>
        </row>
        <row r="36">
          <cell r="D36">
            <v>1094</v>
          </cell>
        </row>
        <row r="37">
          <cell r="D37">
            <v>3532</v>
          </cell>
        </row>
        <row r="38">
          <cell r="D38">
            <v>1542</v>
          </cell>
        </row>
        <row r="39">
          <cell r="D39">
            <v>683</v>
          </cell>
        </row>
        <row r="40">
          <cell r="D40">
            <v>3811</v>
          </cell>
        </row>
        <row r="42">
          <cell r="D42">
            <v>925</v>
          </cell>
        </row>
        <row r="43">
          <cell r="D43">
            <v>1824</v>
          </cell>
        </row>
        <row r="44">
          <cell r="D44">
            <v>1048</v>
          </cell>
        </row>
        <row r="45">
          <cell r="D45">
            <v>2038</v>
          </cell>
        </row>
        <row r="47">
          <cell r="D47">
            <v>1576</v>
          </cell>
        </row>
        <row r="48">
          <cell r="D48">
            <v>291</v>
          </cell>
        </row>
        <row r="49">
          <cell r="D49">
            <v>661</v>
          </cell>
        </row>
        <row r="50">
          <cell r="D50">
            <v>530</v>
          </cell>
        </row>
        <row r="51">
          <cell r="D51">
            <v>601</v>
          </cell>
        </row>
        <row r="52">
          <cell r="D52">
            <v>738</v>
          </cell>
        </row>
        <row r="54">
          <cell r="D54">
            <v>598</v>
          </cell>
        </row>
        <row r="55">
          <cell r="D55">
            <v>430</v>
          </cell>
        </row>
        <row r="56">
          <cell r="D56">
            <v>1150</v>
          </cell>
        </row>
      </sheetData>
      <sheetData sheetId="3">
        <row r="6">
          <cell r="D6">
            <v>0</v>
          </cell>
        </row>
        <row r="8">
          <cell r="D8">
            <v>1040</v>
          </cell>
        </row>
        <row r="9">
          <cell r="D9">
            <v>1263</v>
          </cell>
        </row>
        <row r="10">
          <cell r="D10">
            <v>563</v>
          </cell>
        </row>
        <row r="11">
          <cell r="D11">
            <v>2027</v>
          </cell>
        </row>
        <row r="13">
          <cell r="D13">
            <v>475</v>
          </cell>
        </row>
        <row r="14">
          <cell r="D14">
            <v>887</v>
          </cell>
        </row>
        <row r="15">
          <cell r="D15">
            <v>1525</v>
          </cell>
        </row>
        <row r="16">
          <cell r="D16">
            <v>672</v>
          </cell>
        </row>
        <row r="17">
          <cell r="D17">
            <v>671</v>
          </cell>
        </row>
        <row r="20">
          <cell r="D20">
            <v>1192</v>
          </cell>
        </row>
        <row r="21">
          <cell r="D21">
            <v>842</v>
          </cell>
        </row>
        <row r="22">
          <cell r="D22">
            <v>1886</v>
          </cell>
        </row>
        <row r="23">
          <cell r="D23">
            <v>1358</v>
          </cell>
        </row>
        <row r="24">
          <cell r="D24">
            <v>1226</v>
          </cell>
        </row>
        <row r="26">
          <cell r="D26">
            <v>1892</v>
          </cell>
        </row>
        <row r="27">
          <cell r="D27">
            <v>2661</v>
          </cell>
        </row>
        <row r="28">
          <cell r="D28">
            <v>1515</v>
          </cell>
        </row>
        <row r="29">
          <cell r="D29">
            <v>1085</v>
          </cell>
        </row>
        <row r="30">
          <cell r="D30">
            <v>616</v>
          </cell>
        </row>
        <row r="31">
          <cell r="D31">
            <v>0</v>
          </cell>
        </row>
        <row r="33">
          <cell r="D33">
            <v>724</v>
          </cell>
        </row>
        <row r="34">
          <cell r="D34">
            <v>1421</v>
          </cell>
        </row>
        <row r="35">
          <cell r="D35">
            <v>1132</v>
          </cell>
        </row>
        <row r="36">
          <cell r="D36">
            <v>2291</v>
          </cell>
        </row>
        <row r="37">
          <cell r="D37">
            <v>5902</v>
          </cell>
        </row>
        <row r="38">
          <cell r="D38">
            <v>2270</v>
          </cell>
        </row>
        <row r="39">
          <cell r="D39">
            <v>1016</v>
          </cell>
        </row>
        <row r="40">
          <cell r="D40">
            <v>0</v>
          </cell>
        </row>
        <row r="42">
          <cell r="D42">
            <v>1032</v>
          </cell>
        </row>
        <row r="43">
          <cell r="D43">
            <v>2803</v>
          </cell>
        </row>
        <row r="44">
          <cell r="D44">
            <v>1272</v>
          </cell>
        </row>
        <row r="45">
          <cell r="D45">
            <v>0</v>
          </cell>
        </row>
        <row r="47">
          <cell r="D47">
            <v>2430</v>
          </cell>
        </row>
        <row r="48">
          <cell r="D48">
            <v>411</v>
          </cell>
        </row>
        <row r="49">
          <cell r="D49">
            <v>1246</v>
          </cell>
        </row>
        <row r="50">
          <cell r="D50">
            <v>517</v>
          </cell>
        </row>
        <row r="51">
          <cell r="D51">
            <v>778</v>
          </cell>
        </row>
        <row r="52">
          <cell r="D52">
            <v>0</v>
          </cell>
        </row>
        <row r="54">
          <cell r="D54">
            <v>647</v>
          </cell>
        </row>
        <row r="55">
          <cell r="D55">
            <v>494</v>
          </cell>
        </row>
        <row r="56">
          <cell r="D56">
            <v>900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 tabel"/>
      <sheetName val="Tab.1"/>
      <sheetName val="Tab. 2"/>
      <sheetName val="Tab. 3"/>
      <sheetName val="Tab. 4"/>
      <sheetName val="Tab. 5"/>
      <sheetName val="Tab. 6"/>
      <sheetName val="Tab. 7"/>
      <sheetName val="Tab. 8"/>
      <sheetName val="Tab. 9"/>
      <sheetName val="Tab. 10"/>
      <sheetName val="Tab. 11"/>
      <sheetName val="Tab. 12"/>
      <sheetName val="Tab. 13"/>
      <sheetName val="Tab. 14"/>
      <sheetName val="Tab. 15"/>
      <sheetName val="Tab. 16"/>
    </sheetNames>
    <sheetDataSet>
      <sheetData sheetId="0"/>
      <sheetData sheetId="1">
        <row r="6">
          <cell r="D6">
            <v>21179</v>
          </cell>
        </row>
        <row r="8">
          <cell r="D8">
            <v>2045</v>
          </cell>
        </row>
        <row r="9">
          <cell r="D9">
            <v>2207</v>
          </cell>
        </row>
        <row r="10">
          <cell r="D10">
            <v>1671</v>
          </cell>
        </row>
        <row r="11">
          <cell r="D11">
            <v>5727</v>
          </cell>
        </row>
        <row r="13">
          <cell r="D13">
            <v>1020</v>
          </cell>
        </row>
        <row r="14">
          <cell r="D14">
            <v>1992</v>
          </cell>
        </row>
        <row r="15">
          <cell r="D15">
            <v>2745</v>
          </cell>
        </row>
        <row r="16">
          <cell r="D16">
            <v>1786</v>
          </cell>
        </row>
        <row r="17">
          <cell r="D17">
            <v>1068</v>
          </cell>
        </row>
        <row r="20">
          <cell r="D20">
            <v>2585</v>
          </cell>
        </row>
        <row r="21">
          <cell r="D21">
            <v>1590</v>
          </cell>
        </row>
        <row r="22">
          <cell r="D22">
            <v>3267</v>
          </cell>
        </row>
        <row r="23">
          <cell r="D23">
            <v>2661</v>
          </cell>
        </row>
        <row r="24">
          <cell r="D24">
            <v>2015</v>
          </cell>
        </row>
        <row r="26">
          <cell r="D26">
            <v>2587</v>
          </cell>
        </row>
        <row r="27">
          <cell r="D27">
            <v>2801</v>
          </cell>
        </row>
        <row r="28">
          <cell r="D28">
            <v>2423</v>
          </cell>
        </row>
        <row r="29">
          <cell r="D29">
            <v>1612</v>
          </cell>
        </row>
        <row r="30">
          <cell r="D30">
            <v>955</v>
          </cell>
        </row>
        <row r="31">
          <cell r="D31">
            <v>1775</v>
          </cell>
        </row>
        <row r="33">
          <cell r="D33">
            <v>910</v>
          </cell>
        </row>
        <row r="34">
          <cell r="D34">
            <v>1936</v>
          </cell>
        </row>
        <row r="35">
          <cell r="D35">
            <v>1362</v>
          </cell>
        </row>
        <row r="36">
          <cell r="D36">
            <v>2554</v>
          </cell>
        </row>
        <row r="37">
          <cell r="D37">
            <v>7304</v>
          </cell>
        </row>
        <row r="38">
          <cell r="D38">
            <v>3036</v>
          </cell>
        </row>
        <row r="39">
          <cell r="D39">
            <v>1400</v>
          </cell>
        </row>
        <row r="40">
          <cell r="D40">
            <v>7752</v>
          </cell>
        </row>
        <row r="42">
          <cell r="D42">
            <v>1703</v>
          </cell>
        </row>
        <row r="43">
          <cell r="D43">
            <v>3376</v>
          </cell>
        </row>
        <row r="44">
          <cell r="D44">
            <v>1799</v>
          </cell>
        </row>
        <row r="45">
          <cell r="D45">
            <v>3584</v>
          </cell>
        </row>
        <row r="47">
          <cell r="D47">
            <v>3755</v>
          </cell>
        </row>
        <row r="48">
          <cell r="D48">
            <v>607</v>
          </cell>
        </row>
        <row r="49">
          <cell r="D49">
            <v>1394</v>
          </cell>
        </row>
        <row r="50">
          <cell r="D50">
            <v>1091</v>
          </cell>
        </row>
        <row r="51">
          <cell r="D51">
            <v>1140</v>
          </cell>
        </row>
        <row r="52">
          <cell r="D52">
            <v>1520</v>
          </cell>
        </row>
        <row r="54">
          <cell r="D54">
            <v>937</v>
          </cell>
        </row>
        <row r="55">
          <cell r="D55">
            <v>979</v>
          </cell>
        </row>
        <row r="56">
          <cell r="D56">
            <v>2339</v>
          </cell>
        </row>
      </sheetData>
      <sheetData sheetId="2">
        <row r="6">
          <cell r="D6">
            <v>10749</v>
          </cell>
        </row>
        <row r="8">
          <cell r="D8">
            <v>1011</v>
          </cell>
        </row>
        <row r="9">
          <cell r="D9">
            <v>1165</v>
          </cell>
        </row>
        <row r="10">
          <cell r="D10">
            <v>773</v>
          </cell>
        </row>
        <row r="11">
          <cell r="D11">
            <v>2776</v>
          </cell>
        </row>
        <row r="13">
          <cell r="D13">
            <v>550</v>
          </cell>
        </row>
        <row r="14">
          <cell r="D14">
            <v>975</v>
          </cell>
        </row>
        <row r="15">
          <cell r="D15">
            <v>1279</v>
          </cell>
        </row>
        <row r="16">
          <cell r="D16">
            <v>930</v>
          </cell>
        </row>
        <row r="17">
          <cell r="D17">
            <v>505</v>
          </cell>
        </row>
        <row r="20">
          <cell r="D20">
            <v>1324</v>
          </cell>
        </row>
        <row r="21">
          <cell r="D21">
            <v>881</v>
          </cell>
        </row>
        <row r="22">
          <cell r="D22">
            <v>1841</v>
          </cell>
        </row>
        <row r="23">
          <cell r="D23">
            <v>1272</v>
          </cell>
        </row>
        <row r="24">
          <cell r="D24">
            <v>1077</v>
          </cell>
        </row>
        <row r="26">
          <cell r="D26">
            <v>1260</v>
          </cell>
        </row>
        <row r="27">
          <cell r="D27">
            <v>1402</v>
          </cell>
        </row>
        <row r="28">
          <cell r="D28">
            <v>1287</v>
          </cell>
        </row>
        <row r="29">
          <cell r="D29">
            <v>918</v>
          </cell>
        </row>
        <row r="30">
          <cell r="D30">
            <v>514</v>
          </cell>
        </row>
        <row r="31">
          <cell r="D31">
            <v>945</v>
          </cell>
        </row>
        <row r="33">
          <cell r="D33">
            <v>396</v>
          </cell>
        </row>
        <row r="34">
          <cell r="D34">
            <v>1075</v>
          </cell>
        </row>
        <row r="35">
          <cell r="D35">
            <v>658</v>
          </cell>
        </row>
        <row r="36">
          <cell r="D36">
            <v>1136</v>
          </cell>
        </row>
        <row r="37">
          <cell r="D37">
            <v>3607</v>
          </cell>
        </row>
        <row r="38">
          <cell r="D38">
            <v>1513</v>
          </cell>
        </row>
        <row r="39">
          <cell r="D39">
            <v>733</v>
          </cell>
        </row>
        <row r="40">
          <cell r="D40">
            <v>3912</v>
          </cell>
        </row>
        <row r="42">
          <cell r="D42">
            <v>965</v>
          </cell>
        </row>
        <row r="43">
          <cell r="D43">
            <v>2073</v>
          </cell>
        </row>
        <row r="44">
          <cell r="D44">
            <v>1030</v>
          </cell>
        </row>
        <row r="45">
          <cell r="D45">
            <v>2179</v>
          </cell>
        </row>
        <row r="47">
          <cell r="D47">
            <v>1749</v>
          </cell>
        </row>
        <row r="48">
          <cell r="D48">
            <v>313</v>
          </cell>
        </row>
        <row r="49">
          <cell r="D49">
            <v>732</v>
          </cell>
        </row>
        <row r="50">
          <cell r="D50">
            <v>599</v>
          </cell>
        </row>
        <row r="51">
          <cell r="D51">
            <v>611</v>
          </cell>
        </row>
        <row r="52">
          <cell r="D52">
            <v>812</v>
          </cell>
        </row>
        <row r="54">
          <cell r="D54">
            <v>500</v>
          </cell>
        </row>
        <row r="55">
          <cell r="D55">
            <v>551</v>
          </cell>
        </row>
        <row r="56">
          <cell r="D56">
            <v>1156</v>
          </cell>
        </row>
      </sheetData>
      <sheetData sheetId="3">
        <row r="6">
          <cell r="D6">
            <v>0</v>
          </cell>
        </row>
        <row r="8">
          <cell r="D8">
            <v>998</v>
          </cell>
        </row>
        <row r="9">
          <cell r="D9">
            <v>1156</v>
          </cell>
        </row>
        <row r="10">
          <cell r="D10">
            <v>571</v>
          </cell>
        </row>
        <row r="11">
          <cell r="D11">
            <v>2210</v>
          </cell>
        </row>
        <row r="13">
          <cell r="D13">
            <v>472</v>
          </cell>
        </row>
        <row r="14">
          <cell r="D14">
            <v>988</v>
          </cell>
        </row>
        <row r="15">
          <cell r="D15">
            <v>1499</v>
          </cell>
        </row>
        <row r="16">
          <cell r="D16">
            <v>655</v>
          </cell>
        </row>
        <row r="17">
          <cell r="D17">
            <v>666</v>
          </cell>
        </row>
        <row r="20">
          <cell r="D20">
            <v>1212</v>
          </cell>
        </row>
        <row r="21">
          <cell r="D21">
            <v>844</v>
          </cell>
        </row>
        <row r="22">
          <cell r="D22">
            <v>2021</v>
          </cell>
        </row>
        <row r="23">
          <cell r="D23">
            <v>1534</v>
          </cell>
        </row>
        <row r="24">
          <cell r="D24">
            <v>1363</v>
          </cell>
        </row>
        <row r="26">
          <cell r="D26">
            <v>1880</v>
          </cell>
        </row>
        <row r="27">
          <cell r="D27">
            <v>2678</v>
          </cell>
        </row>
        <row r="28">
          <cell r="D28">
            <v>1480</v>
          </cell>
        </row>
        <row r="29">
          <cell r="D29">
            <v>1061</v>
          </cell>
        </row>
        <row r="30">
          <cell r="D30">
            <v>630</v>
          </cell>
        </row>
        <row r="31">
          <cell r="D31">
            <v>0</v>
          </cell>
        </row>
        <row r="33">
          <cell r="D33">
            <v>691</v>
          </cell>
        </row>
        <row r="34">
          <cell r="D34">
            <v>1465</v>
          </cell>
        </row>
        <row r="35">
          <cell r="D35">
            <v>1130</v>
          </cell>
        </row>
        <row r="36">
          <cell r="D36">
            <v>2289</v>
          </cell>
        </row>
        <row r="37">
          <cell r="D37">
            <v>5892</v>
          </cell>
        </row>
        <row r="38">
          <cell r="D38">
            <v>2372</v>
          </cell>
        </row>
        <row r="39">
          <cell r="D39">
            <v>1125</v>
          </cell>
        </row>
        <row r="40">
          <cell r="D40">
            <v>0</v>
          </cell>
        </row>
        <row r="42">
          <cell r="D42">
            <v>1055</v>
          </cell>
        </row>
        <row r="43">
          <cell r="D43">
            <v>3141</v>
          </cell>
        </row>
        <row r="44">
          <cell r="D44">
            <v>1267</v>
          </cell>
        </row>
        <row r="45">
          <cell r="D45">
            <v>0</v>
          </cell>
        </row>
        <row r="47">
          <cell r="D47">
            <v>2614</v>
          </cell>
        </row>
        <row r="48">
          <cell r="D48">
            <v>456</v>
          </cell>
        </row>
        <row r="49">
          <cell r="D49">
            <v>1344</v>
          </cell>
        </row>
        <row r="50">
          <cell r="D50">
            <v>597</v>
          </cell>
        </row>
        <row r="51">
          <cell r="D51">
            <v>795</v>
          </cell>
        </row>
        <row r="52">
          <cell r="D52">
            <v>0</v>
          </cell>
        </row>
        <row r="54">
          <cell r="D54">
            <v>594</v>
          </cell>
        </row>
        <row r="55">
          <cell r="D55">
            <v>522</v>
          </cell>
        </row>
        <row r="56">
          <cell r="D56">
            <v>887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1"/>
  <sheetViews>
    <sheetView tabSelected="1" zoomScaleNormal="100" workbookViewId="0"/>
  </sheetViews>
  <sheetFormatPr defaultRowHeight="12.75" x14ac:dyDescent="0.2"/>
  <cols>
    <col min="1" max="1" width="12.28515625" customWidth="1"/>
    <col min="2" max="2" width="146.28515625" customWidth="1"/>
  </cols>
  <sheetData>
    <row r="1" spans="1:3" ht="21" x14ac:dyDescent="0.35">
      <c r="A1" s="77" t="s">
        <v>100</v>
      </c>
      <c r="B1" s="78"/>
      <c r="C1" s="78"/>
    </row>
    <row r="2" spans="1:3" ht="15.75" x14ac:dyDescent="0.25">
      <c r="A2" s="78"/>
      <c r="B2" s="78"/>
      <c r="C2" s="78"/>
    </row>
    <row r="3" spans="1:3" ht="15.75" x14ac:dyDescent="0.25">
      <c r="A3" s="78" t="s">
        <v>101</v>
      </c>
      <c r="B3" s="79" t="s">
        <v>181</v>
      </c>
      <c r="C3" s="78"/>
    </row>
    <row r="4" spans="1:3" ht="15.75" x14ac:dyDescent="0.25">
      <c r="A4" s="78" t="s">
        <v>102</v>
      </c>
      <c r="B4" s="79" t="s">
        <v>180</v>
      </c>
      <c r="C4" s="78"/>
    </row>
    <row r="5" spans="1:3" ht="15.75" x14ac:dyDescent="0.25">
      <c r="A5" s="78" t="s">
        <v>103</v>
      </c>
      <c r="B5" s="79" t="s">
        <v>104</v>
      </c>
      <c r="C5" s="78"/>
    </row>
    <row r="6" spans="1:3" ht="15.75" x14ac:dyDescent="0.25">
      <c r="A6" s="78" t="s">
        <v>105</v>
      </c>
      <c r="B6" s="79" t="s">
        <v>106</v>
      </c>
      <c r="C6" s="78"/>
    </row>
    <row r="7" spans="1:3" ht="15.75" x14ac:dyDescent="0.25">
      <c r="A7" s="78" t="s">
        <v>107</v>
      </c>
      <c r="B7" s="79" t="s">
        <v>108</v>
      </c>
      <c r="C7" s="78"/>
    </row>
    <row r="8" spans="1:3" ht="15.75" x14ac:dyDescent="0.25">
      <c r="A8" s="78" t="s">
        <v>109</v>
      </c>
      <c r="B8" s="79" t="s">
        <v>217</v>
      </c>
      <c r="C8" s="78"/>
    </row>
    <row r="9" spans="1:3" ht="15.75" x14ac:dyDescent="0.25">
      <c r="A9" s="78" t="s">
        <v>110</v>
      </c>
      <c r="B9" s="79" t="s">
        <v>216</v>
      </c>
      <c r="C9" s="78"/>
    </row>
    <row r="10" spans="1:3" ht="15.75" x14ac:dyDescent="0.25">
      <c r="A10" s="78" t="s">
        <v>111</v>
      </c>
      <c r="B10" s="79" t="s">
        <v>215</v>
      </c>
      <c r="C10" s="78"/>
    </row>
    <row r="11" spans="1:3" ht="15.75" x14ac:dyDescent="0.25">
      <c r="A11" s="78" t="s">
        <v>113</v>
      </c>
      <c r="B11" s="79" t="s">
        <v>214</v>
      </c>
      <c r="C11" s="78"/>
    </row>
    <row r="12" spans="1:3" ht="15.75" x14ac:dyDescent="0.25">
      <c r="A12" s="78" t="s">
        <v>114</v>
      </c>
      <c r="B12" s="79" t="s">
        <v>142</v>
      </c>
      <c r="C12" s="78"/>
    </row>
    <row r="13" spans="1:3" ht="15.75" x14ac:dyDescent="0.25">
      <c r="A13" s="78" t="s">
        <v>123</v>
      </c>
      <c r="B13" s="79" t="s">
        <v>171</v>
      </c>
      <c r="C13" s="78"/>
    </row>
    <row r="14" spans="1:3" ht="15.75" x14ac:dyDescent="0.25">
      <c r="A14" s="78" t="s">
        <v>134</v>
      </c>
      <c r="B14" s="79" t="s">
        <v>172</v>
      </c>
      <c r="C14" s="78"/>
    </row>
    <row r="15" spans="1:3" ht="15.75" x14ac:dyDescent="0.25">
      <c r="A15" s="78" t="s">
        <v>141</v>
      </c>
      <c r="B15" s="79" t="s">
        <v>173</v>
      </c>
      <c r="C15" s="78"/>
    </row>
    <row r="16" spans="1:3" ht="15.75" x14ac:dyDescent="0.25">
      <c r="A16" s="78" t="s">
        <v>211</v>
      </c>
      <c r="B16" s="79" t="s">
        <v>133</v>
      </c>
      <c r="C16" s="78"/>
    </row>
    <row r="17" spans="1:3" ht="15" customHeight="1" x14ac:dyDescent="0.25">
      <c r="A17" s="78" t="s">
        <v>212</v>
      </c>
      <c r="B17" s="79" t="s">
        <v>112</v>
      </c>
      <c r="C17" s="78"/>
    </row>
    <row r="18" spans="1:3" ht="15.75" x14ac:dyDescent="0.25">
      <c r="A18" s="78" t="s">
        <v>213</v>
      </c>
      <c r="B18" s="79" t="s">
        <v>115</v>
      </c>
      <c r="C18" s="78"/>
    </row>
    <row r="19" spans="1:3" ht="15.75" x14ac:dyDescent="0.25">
      <c r="A19" s="78"/>
      <c r="B19" s="78"/>
      <c r="C19" s="78"/>
    </row>
    <row r="20" spans="1:3" ht="15.75" x14ac:dyDescent="0.25">
      <c r="A20" s="78"/>
      <c r="B20" s="78"/>
      <c r="C20" s="78"/>
    </row>
    <row r="22" spans="1:3" ht="15" x14ac:dyDescent="0.2">
      <c r="A22" s="109" t="s">
        <v>155</v>
      </c>
    </row>
    <row r="23" spans="1:3" x14ac:dyDescent="0.2">
      <c r="A23" s="108"/>
    </row>
    <row r="24" spans="1:3" ht="15" x14ac:dyDescent="0.2">
      <c r="A24" s="110" t="s">
        <v>156</v>
      </c>
      <c r="B24" t="s">
        <v>157</v>
      </c>
    </row>
    <row r="25" spans="1:3" ht="15" x14ac:dyDescent="0.2">
      <c r="A25" s="110" t="s">
        <v>158</v>
      </c>
      <c r="B25" t="s">
        <v>159</v>
      </c>
    </row>
    <row r="26" spans="1:3" ht="15" x14ac:dyDescent="0.2">
      <c r="A26" s="111">
        <v>0</v>
      </c>
      <c r="B26" t="s">
        <v>160</v>
      </c>
    </row>
    <row r="27" spans="1:3" ht="15" x14ac:dyDescent="0.2">
      <c r="A27" s="110" t="s">
        <v>161</v>
      </c>
      <c r="B27" t="s">
        <v>162</v>
      </c>
    </row>
    <row r="28" spans="1:3" ht="15" x14ac:dyDescent="0.2">
      <c r="A28" s="110" t="s">
        <v>163</v>
      </c>
      <c r="B28" t="s">
        <v>164</v>
      </c>
    </row>
    <row r="29" spans="1:3" ht="15" x14ac:dyDescent="0.2">
      <c r="A29" s="110" t="s">
        <v>165</v>
      </c>
      <c r="B29" t="s">
        <v>166</v>
      </c>
    </row>
    <row r="30" spans="1:3" ht="15" x14ac:dyDescent="0.2">
      <c r="A30" s="110" t="s">
        <v>167</v>
      </c>
      <c r="B30" t="s">
        <v>168</v>
      </c>
    </row>
    <row r="31" spans="1:3" ht="15" x14ac:dyDescent="0.2">
      <c r="A31" s="110" t="s">
        <v>169</v>
      </c>
      <c r="B31" t="s">
        <v>170</v>
      </c>
    </row>
  </sheetData>
  <phoneticPr fontId="2" type="noConversion"/>
  <hyperlinks>
    <hyperlink ref="B3" location="Tab.1!A1" display="Liczba osób bezrobotnych (w tys.) w przekroju powiatów i podregionów województwa mazowieckiego w marcu i kwietniu 2020 r. oraz kwietniu 2019 r." xr:uid="{00000000-0004-0000-0000-000000000000}"/>
    <hyperlink ref="B4" location="'Tab. 2'!A1" display="Liczba bezrobotnych kobiet (w tys.) w przekroju powiatów i podregionów województwa mazowieckiego w marcu i kwietniu 2020 r. oraz kwietniu 2019 r." xr:uid="{00000000-0004-0000-0000-000001000000}"/>
    <hyperlink ref="B5" location="'Tab. 3'!A1" display="Bezrobotni zamieszkali na wsi" xr:uid="{00000000-0004-0000-0000-000002000000}"/>
    <hyperlink ref="B6" location="'Tab. 4'!A1" display="Wybrane kategorie bezrobotnych i ich udział w liczbie bezrobotnych" xr:uid="{00000000-0004-0000-0000-000003000000}"/>
    <hyperlink ref="B13" location="'Tab. 11'!A1" display="Napływ bezrobotnych" xr:uid="{00000000-0004-0000-0000-000004000000}"/>
    <hyperlink ref="B14" location="'Tab. 12'!A1" display="Odpływ bezrobotnych" xr:uid="{00000000-0004-0000-0000-000005000000}"/>
    <hyperlink ref="B17" location="'Tab. 15'!A1" display="Wolne miejsca pracy i miejsca aktywizacji zawodowej" xr:uid="{00000000-0004-0000-0000-000006000000}"/>
    <hyperlink ref="B18" location="'Tab. 17'!A1" display="Zgłoszenia zwolnień i zwolnienia grupowe, zwolnienia monitorowane" xr:uid="{00000000-0004-0000-0000-000007000000}"/>
    <hyperlink ref="B15" location="'Tab. 13'!A1" display="Przyczyny odplywu bezrobotnych" xr:uid="{00000000-0004-0000-0000-000008000000}"/>
    <hyperlink ref="B16" location="'Tab. 14'!A1" display="Bezrobotni którzy podjeli pracę" xr:uid="{00000000-0004-0000-0000-000009000000}"/>
    <hyperlink ref="B12" location="'Tab. 10'!A1" display="Bezrobotni cudzoziemcy" xr:uid="{00000000-0004-0000-0000-00000A000000}"/>
    <hyperlink ref="B8:B11" location="'Tab. 5'!A1" display="Bezrobotni w szczególnej sytuacji na rynku pracy" xr:uid="{00000000-0004-0000-0000-00000B000000}"/>
    <hyperlink ref="B7" location="'Tab. 5'!A1" display="Bezrobotni w szczególnej sytuacji na rynku pracy" xr:uid="{00000000-0004-0000-0000-00000C000000}"/>
    <hyperlink ref="B8" location="'Tab. 6'!A1" display="Bezrobotni w szczególnej sytuacji na rynku pracy" xr:uid="{00000000-0004-0000-0000-00000D000000}"/>
    <hyperlink ref="B9" location="'Tab. 7'!A1" display="Bezrobotni w szczególnej sytuacji na rynku pracy" xr:uid="{00000000-0004-0000-0000-00000E000000}"/>
    <hyperlink ref="B10" location="'Tab. 8'!A1" display="Bezrobotni w szczególnej sytuacji na rynku pracy" xr:uid="{00000000-0004-0000-0000-00000F000000}"/>
    <hyperlink ref="B11" location="'Tab. 9'!A1" display="Bezrobotni w szczególnej sytuacji na rynku pracy" xr:uid="{00000000-0004-0000-0000-00001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59"/>
  <sheetViews>
    <sheetView showGridLines="0" view="pageBreakPreview" zoomScale="85" zoomScaleNormal="100" zoomScaleSheetLayoutView="85" workbookViewId="0">
      <selection activeCell="C2" sqref="C2"/>
    </sheetView>
  </sheetViews>
  <sheetFormatPr defaultColWidth="7.85546875" defaultRowHeight="18" customHeight="1" x14ac:dyDescent="0.25"/>
  <cols>
    <col min="1" max="1" width="25.7109375" style="139" customWidth="1"/>
    <col min="2" max="13" width="12.7109375" style="142" customWidth="1"/>
    <col min="14" max="14" width="8.7109375" style="142" customWidth="1"/>
    <col min="15" max="255" width="7.85546875" style="142"/>
    <col min="256" max="256" width="23.5703125" style="142" customWidth="1"/>
    <col min="257" max="257" width="9.42578125" style="142" bestFit="1" customWidth="1"/>
    <col min="258" max="258" width="7.7109375" style="142" customWidth="1"/>
    <col min="259" max="259" width="9" style="142" customWidth="1"/>
    <col min="260" max="260" width="9.42578125" style="142" bestFit="1" customWidth="1"/>
    <col min="261" max="261" width="8.7109375" style="142" customWidth="1"/>
    <col min="262" max="262" width="7.7109375" style="142" customWidth="1"/>
    <col min="263" max="263" width="8.7109375" style="142" customWidth="1"/>
    <col min="264" max="264" width="8.28515625" style="142" customWidth="1"/>
    <col min="265" max="265" width="8.140625" style="142" customWidth="1"/>
    <col min="266" max="266" width="7.7109375" style="142" customWidth="1"/>
    <col min="267" max="267" width="8.7109375" style="142" customWidth="1"/>
    <col min="268" max="268" width="7.5703125" style="142" customWidth="1"/>
    <col min="269" max="270" width="8.7109375" style="142" customWidth="1"/>
    <col min="271" max="511" width="7.85546875" style="142"/>
    <col min="512" max="512" width="23.5703125" style="142" customWidth="1"/>
    <col min="513" max="513" width="9.42578125" style="142" bestFit="1" customWidth="1"/>
    <col min="514" max="514" width="7.7109375" style="142" customWidth="1"/>
    <col min="515" max="515" width="9" style="142" customWidth="1"/>
    <col min="516" max="516" width="9.42578125" style="142" bestFit="1" customWidth="1"/>
    <col min="517" max="517" width="8.7109375" style="142" customWidth="1"/>
    <col min="518" max="518" width="7.7109375" style="142" customWidth="1"/>
    <col min="519" max="519" width="8.7109375" style="142" customWidth="1"/>
    <col min="520" max="520" width="8.28515625" style="142" customWidth="1"/>
    <col min="521" max="521" width="8.140625" style="142" customWidth="1"/>
    <col min="522" max="522" width="7.7109375" style="142" customWidth="1"/>
    <col min="523" max="523" width="8.7109375" style="142" customWidth="1"/>
    <col min="524" max="524" width="7.5703125" style="142" customWidth="1"/>
    <col min="525" max="526" width="8.7109375" style="142" customWidth="1"/>
    <col min="527" max="767" width="7.85546875" style="142"/>
    <col min="768" max="768" width="23.5703125" style="142" customWidth="1"/>
    <col min="769" max="769" width="9.42578125" style="142" bestFit="1" customWidth="1"/>
    <col min="770" max="770" width="7.7109375" style="142" customWidth="1"/>
    <col min="771" max="771" width="9" style="142" customWidth="1"/>
    <col min="772" max="772" width="9.42578125" style="142" bestFit="1" customWidth="1"/>
    <col min="773" max="773" width="8.7109375" style="142" customWidth="1"/>
    <col min="774" max="774" width="7.7109375" style="142" customWidth="1"/>
    <col min="775" max="775" width="8.7109375" style="142" customWidth="1"/>
    <col min="776" max="776" width="8.28515625" style="142" customWidth="1"/>
    <col min="777" max="777" width="8.140625" style="142" customWidth="1"/>
    <col min="778" max="778" width="7.7109375" style="142" customWidth="1"/>
    <col min="779" max="779" width="8.7109375" style="142" customWidth="1"/>
    <col min="780" max="780" width="7.5703125" style="142" customWidth="1"/>
    <col min="781" max="782" width="8.7109375" style="142" customWidth="1"/>
    <col min="783" max="1023" width="7.85546875" style="142"/>
    <col min="1024" max="1024" width="23.5703125" style="142" customWidth="1"/>
    <col min="1025" max="1025" width="9.42578125" style="142" bestFit="1" customWidth="1"/>
    <col min="1026" max="1026" width="7.7109375" style="142" customWidth="1"/>
    <col min="1027" max="1027" width="9" style="142" customWidth="1"/>
    <col min="1028" max="1028" width="9.42578125" style="142" bestFit="1" customWidth="1"/>
    <col min="1029" max="1029" width="8.7109375" style="142" customWidth="1"/>
    <col min="1030" max="1030" width="7.7109375" style="142" customWidth="1"/>
    <col min="1031" max="1031" width="8.7109375" style="142" customWidth="1"/>
    <col min="1032" max="1032" width="8.28515625" style="142" customWidth="1"/>
    <col min="1033" max="1033" width="8.140625" style="142" customWidth="1"/>
    <col min="1034" max="1034" width="7.7109375" style="142" customWidth="1"/>
    <col min="1035" max="1035" width="8.7109375" style="142" customWidth="1"/>
    <col min="1036" max="1036" width="7.5703125" style="142" customWidth="1"/>
    <col min="1037" max="1038" width="8.7109375" style="142" customWidth="1"/>
    <col min="1039" max="1279" width="7.85546875" style="142"/>
    <col min="1280" max="1280" width="23.5703125" style="142" customWidth="1"/>
    <col min="1281" max="1281" width="9.42578125" style="142" bestFit="1" customWidth="1"/>
    <col min="1282" max="1282" width="7.7109375" style="142" customWidth="1"/>
    <col min="1283" max="1283" width="9" style="142" customWidth="1"/>
    <col min="1284" max="1284" width="9.42578125" style="142" bestFit="1" customWidth="1"/>
    <col min="1285" max="1285" width="8.7109375" style="142" customWidth="1"/>
    <col min="1286" max="1286" width="7.7109375" style="142" customWidth="1"/>
    <col min="1287" max="1287" width="8.7109375" style="142" customWidth="1"/>
    <col min="1288" max="1288" width="8.28515625" style="142" customWidth="1"/>
    <col min="1289" max="1289" width="8.140625" style="142" customWidth="1"/>
    <col min="1290" max="1290" width="7.7109375" style="142" customWidth="1"/>
    <col min="1291" max="1291" width="8.7109375" style="142" customWidth="1"/>
    <col min="1292" max="1292" width="7.5703125" style="142" customWidth="1"/>
    <col min="1293" max="1294" width="8.7109375" style="142" customWidth="1"/>
    <col min="1295" max="1535" width="7.85546875" style="142"/>
    <col min="1536" max="1536" width="23.5703125" style="142" customWidth="1"/>
    <col min="1537" max="1537" width="9.42578125" style="142" bestFit="1" customWidth="1"/>
    <col min="1538" max="1538" width="7.7109375" style="142" customWidth="1"/>
    <col min="1539" max="1539" width="9" style="142" customWidth="1"/>
    <col min="1540" max="1540" width="9.42578125" style="142" bestFit="1" customWidth="1"/>
    <col min="1541" max="1541" width="8.7109375" style="142" customWidth="1"/>
    <col min="1542" max="1542" width="7.7109375" style="142" customWidth="1"/>
    <col min="1543" max="1543" width="8.7109375" style="142" customWidth="1"/>
    <col min="1544" max="1544" width="8.28515625" style="142" customWidth="1"/>
    <col min="1545" max="1545" width="8.140625" style="142" customWidth="1"/>
    <col min="1546" max="1546" width="7.7109375" style="142" customWidth="1"/>
    <col min="1547" max="1547" width="8.7109375" style="142" customWidth="1"/>
    <col min="1548" max="1548" width="7.5703125" style="142" customWidth="1"/>
    <col min="1549" max="1550" width="8.7109375" style="142" customWidth="1"/>
    <col min="1551" max="1791" width="7.85546875" style="142"/>
    <col min="1792" max="1792" width="23.5703125" style="142" customWidth="1"/>
    <col min="1793" max="1793" width="9.42578125" style="142" bestFit="1" customWidth="1"/>
    <col min="1794" max="1794" width="7.7109375" style="142" customWidth="1"/>
    <col min="1795" max="1795" width="9" style="142" customWidth="1"/>
    <col min="1796" max="1796" width="9.42578125" style="142" bestFit="1" customWidth="1"/>
    <col min="1797" max="1797" width="8.7109375" style="142" customWidth="1"/>
    <col min="1798" max="1798" width="7.7109375" style="142" customWidth="1"/>
    <col min="1799" max="1799" width="8.7109375" style="142" customWidth="1"/>
    <col min="1800" max="1800" width="8.28515625" style="142" customWidth="1"/>
    <col min="1801" max="1801" width="8.140625" style="142" customWidth="1"/>
    <col min="1802" max="1802" width="7.7109375" style="142" customWidth="1"/>
    <col min="1803" max="1803" width="8.7109375" style="142" customWidth="1"/>
    <col min="1804" max="1804" width="7.5703125" style="142" customWidth="1"/>
    <col min="1805" max="1806" width="8.7109375" style="142" customWidth="1"/>
    <col min="1807" max="2047" width="7.85546875" style="142"/>
    <col min="2048" max="2048" width="23.5703125" style="142" customWidth="1"/>
    <col min="2049" max="2049" width="9.42578125" style="142" bestFit="1" customWidth="1"/>
    <col min="2050" max="2050" width="7.7109375" style="142" customWidth="1"/>
    <col min="2051" max="2051" width="9" style="142" customWidth="1"/>
    <col min="2052" max="2052" width="9.42578125" style="142" bestFit="1" customWidth="1"/>
    <col min="2053" max="2053" width="8.7109375" style="142" customWidth="1"/>
    <col min="2054" max="2054" width="7.7109375" style="142" customWidth="1"/>
    <col min="2055" max="2055" width="8.7109375" style="142" customWidth="1"/>
    <col min="2056" max="2056" width="8.28515625" style="142" customWidth="1"/>
    <col min="2057" max="2057" width="8.140625" style="142" customWidth="1"/>
    <col min="2058" max="2058" width="7.7109375" style="142" customWidth="1"/>
    <col min="2059" max="2059" width="8.7109375" style="142" customWidth="1"/>
    <col min="2060" max="2060" width="7.5703125" style="142" customWidth="1"/>
    <col min="2061" max="2062" width="8.7109375" style="142" customWidth="1"/>
    <col min="2063" max="2303" width="7.85546875" style="142"/>
    <col min="2304" max="2304" width="23.5703125" style="142" customWidth="1"/>
    <col min="2305" max="2305" width="9.42578125" style="142" bestFit="1" customWidth="1"/>
    <col min="2306" max="2306" width="7.7109375" style="142" customWidth="1"/>
    <col min="2307" max="2307" width="9" style="142" customWidth="1"/>
    <col min="2308" max="2308" width="9.42578125" style="142" bestFit="1" customWidth="1"/>
    <col min="2309" max="2309" width="8.7109375" style="142" customWidth="1"/>
    <col min="2310" max="2310" width="7.7109375" style="142" customWidth="1"/>
    <col min="2311" max="2311" width="8.7109375" style="142" customWidth="1"/>
    <col min="2312" max="2312" width="8.28515625" style="142" customWidth="1"/>
    <col min="2313" max="2313" width="8.140625" style="142" customWidth="1"/>
    <col min="2314" max="2314" width="7.7109375" style="142" customWidth="1"/>
    <col min="2315" max="2315" width="8.7109375" style="142" customWidth="1"/>
    <col min="2316" max="2316" width="7.5703125" style="142" customWidth="1"/>
    <col min="2317" max="2318" width="8.7109375" style="142" customWidth="1"/>
    <col min="2319" max="2559" width="7.85546875" style="142"/>
    <col min="2560" max="2560" width="23.5703125" style="142" customWidth="1"/>
    <col min="2561" max="2561" width="9.42578125" style="142" bestFit="1" customWidth="1"/>
    <col min="2562" max="2562" width="7.7109375" style="142" customWidth="1"/>
    <col min="2563" max="2563" width="9" style="142" customWidth="1"/>
    <col min="2564" max="2564" width="9.42578125" style="142" bestFit="1" customWidth="1"/>
    <col min="2565" max="2565" width="8.7109375" style="142" customWidth="1"/>
    <col min="2566" max="2566" width="7.7109375" style="142" customWidth="1"/>
    <col min="2567" max="2567" width="8.7109375" style="142" customWidth="1"/>
    <col min="2568" max="2568" width="8.28515625" style="142" customWidth="1"/>
    <col min="2569" max="2569" width="8.140625" style="142" customWidth="1"/>
    <col min="2570" max="2570" width="7.7109375" style="142" customWidth="1"/>
    <col min="2571" max="2571" width="8.7109375" style="142" customWidth="1"/>
    <col min="2572" max="2572" width="7.5703125" style="142" customWidth="1"/>
    <col min="2573" max="2574" width="8.7109375" style="142" customWidth="1"/>
    <col min="2575" max="2815" width="7.85546875" style="142"/>
    <col min="2816" max="2816" width="23.5703125" style="142" customWidth="1"/>
    <col min="2817" max="2817" width="9.42578125" style="142" bestFit="1" customWidth="1"/>
    <col min="2818" max="2818" width="7.7109375" style="142" customWidth="1"/>
    <col min="2819" max="2819" width="9" style="142" customWidth="1"/>
    <col min="2820" max="2820" width="9.42578125" style="142" bestFit="1" customWidth="1"/>
    <col min="2821" max="2821" width="8.7109375" style="142" customWidth="1"/>
    <col min="2822" max="2822" width="7.7109375" style="142" customWidth="1"/>
    <col min="2823" max="2823" width="8.7109375" style="142" customWidth="1"/>
    <col min="2824" max="2824" width="8.28515625" style="142" customWidth="1"/>
    <col min="2825" max="2825" width="8.140625" style="142" customWidth="1"/>
    <col min="2826" max="2826" width="7.7109375" style="142" customWidth="1"/>
    <col min="2827" max="2827" width="8.7109375" style="142" customWidth="1"/>
    <col min="2828" max="2828" width="7.5703125" style="142" customWidth="1"/>
    <col min="2829" max="2830" width="8.7109375" style="142" customWidth="1"/>
    <col min="2831" max="3071" width="7.85546875" style="142"/>
    <col min="3072" max="3072" width="23.5703125" style="142" customWidth="1"/>
    <col min="3073" max="3073" width="9.42578125" style="142" bestFit="1" customWidth="1"/>
    <col min="3074" max="3074" width="7.7109375" style="142" customWidth="1"/>
    <col min="3075" max="3075" width="9" style="142" customWidth="1"/>
    <col min="3076" max="3076" width="9.42578125" style="142" bestFit="1" customWidth="1"/>
    <col min="3077" max="3077" width="8.7109375" style="142" customWidth="1"/>
    <col min="3078" max="3078" width="7.7109375" style="142" customWidth="1"/>
    <col min="3079" max="3079" width="8.7109375" style="142" customWidth="1"/>
    <col min="3080" max="3080" width="8.28515625" style="142" customWidth="1"/>
    <col min="3081" max="3081" width="8.140625" style="142" customWidth="1"/>
    <col min="3082" max="3082" width="7.7109375" style="142" customWidth="1"/>
    <col min="3083" max="3083" width="8.7109375" style="142" customWidth="1"/>
    <col min="3084" max="3084" width="7.5703125" style="142" customWidth="1"/>
    <col min="3085" max="3086" width="8.7109375" style="142" customWidth="1"/>
    <col min="3087" max="3327" width="7.85546875" style="142"/>
    <col min="3328" max="3328" width="23.5703125" style="142" customWidth="1"/>
    <col min="3329" max="3329" width="9.42578125" style="142" bestFit="1" customWidth="1"/>
    <col min="3330" max="3330" width="7.7109375" style="142" customWidth="1"/>
    <col min="3331" max="3331" width="9" style="142" customWidth="1"/>
    <col min="3332" max="3332" width="9.42578125" style="142" bestFit="1" customWidth="1"/>
    <col min="3333" max="3333" width="8.7109375" style="142" customWidth="1"/>
    <col min="3334" max="3334" width="7.7109375" style="142" customWidth="1"/>
    <col min="3335" max="3335" width="8.7109375" style="142" customWidth="1"/>
    <col min="3336" max="3336" width="8.28515625" style="142" customWidth="1"/>
    <col min="3337" max="3337" width="8.140625" style="142" customWidth="1"/>
    <col min="3338" max="3338" width="7.7109375" style="142" customWidth="1"/>
    <col min="3339" max="3339" width="8.7109375" style="142" customWidth="1"/>
    <col min="3340" max="3340" width="7.5703125" style="142" customWidth="1"/>
    <col min="3341" max="3342" width="8.7109375" style="142" customWidth="1"/>
    <col min="3343" max="3583" width="7.85546875" style="142"/>
    <col min="3584" max="3584" width="23.5703125" style="142" customWidth="1"/>
    <col min="3585" max="3585" width="9.42578125" style="142" bestFit="1" customWidth="1"/>
    <col min="3586" max="3586" width="7.7109375" style="142" customWidth="1"/>
    <col min="3587" max="3587" width="9" style="142" customWidth="1"/>
    <col min="3588" max="3588" width="9.42578125" style="142" bestFit="1" customWidth="1"/>
    <col min="3589" max="3589" width="8.7109375" style="142" customWidth="1"/>
    <col min="3590" max="3590" width="7.7109375" style="142" customWidth="1"/>
    <col min="3591" max="3591" width="8.7109375" style="142" customWidth="1"/>
    <col min="3592" max="3592" width="8.28515625" style="142" customWidth="1"/>
    <col min="3593" max="3593" width="8.140625" style="142" customWidth="1"/>
    <col min="3594" max="3594" width="7.7109375" style="142" customWidth="1"/>
    <col min="3595" max="3595" width="8.7109375" style="142" customWidth="1"/>
    <col min="3596" max="3596" width="7.5703125" style="142" customWidth="1"/>
    <col min="3597" max="3598" width="8.7109375" style="142" customWidth="1"/>
    <col min="3599" max="3839" width="7.85546875" style="142"/>
    <col min="3840" max="3840" width="23.5703125" style="142" customWidth="1"/>
    <col min="3841" max="3841" width="9.42578125" style="142" bestFit="1" customWidth="1"/>
    <col min="3842" max="3842" width="7.7109375" style="142" customWidth="1"/>
    <col min="3843" max="3843" width="9" style="142" customWidth="1"/>
    <col min="3844" max="3844" width="9.42578125" style="142" bestFit="1" customWidth="1"/>
    <col min="3845" max="3845" width="8.7109375" style="142" customWidth="1"/>
    <col min="3846" max="3846" width="7.7109375" style="142" customWidth="1"/>
    <col min="3847" max="3847" width="8.7109375" style="142" customWidth="1"/>
    <col min="3848" max="3848" width="8.28515625" style="142" customWidth="1"/>
    <col min="3849" max="3849" width="8.140625" style="142" customWidth="1"/>
    <col min="3850" max="3850" width="7.7109375" style="142" customWidth="1"/>
    <col min="3851" max="3851" width="8.7109375" style="142" customWidth="1"/>
    <col min="3852" max="3852" width="7.5703125" style="142" customWidth="1"/>
    <col min="3853" max="3854" width="8.7109375" style="142" customWidth="1"/>
    <col min="3855" max="4095" width="7.85546875" style="142"/>
    <col min="4096" max="4096" width="23.5703125" style="142" customWidth="1"/>
    <col min="4097" max="4097" width="9.42578125" style="142" bestFit="1" customWidth="1"/>
    <col min="4098" max="4098" width="7.7109375" style="142" customWidth="1"/>
    <col min="4099" max="4099" width="9" style="142" customWidth="1"/>
    <col min="4100" max="4100" width="9.42578125" style="142" bestFit="1" customWidth="1"/>
    <col min="4101" max="4101" width="8.7109375" style="142" customWidth="1"/>
    <col min="4102" max="4102" width="7.7109375" style="142" customWidth="1"/>
    <col min="4103" max="4103" width="8.7109375" style="142" customWidth="1"/>
    <col min="4104" max="4104" width="8.28515625" style="142" customWidth="1"/>
    <col min="4105" max="4105" width="8.140625" style="142" customWidth="1"/>
    <col min="4106" max="4106" width="7.7109375" style="142" customWidth="1"/>
    <col min="4107" max="4107" width="8.7109375" style="142" customWidth="1"/>
    <col min="4108" max="4108" width="7.5703125" style="142" customWidth="1"/>
    <col min="4109" max="4110" width="8.7109375" style="142" customWidth="1"/>
    <col min="4111" max="4351" width="7.85546875" style="142"/>
    <col min="4352" max="4352" width="23.5703125" style="142" customWidth="1"/>
    <col min="4353" max="4353" width="9.42578125" style="142" bestFit="1" customWidth="1"/>
    <col min="4354" max="4354" width="7.7109375" style="142" customWidth="1"/>
    <col min="4355" max="4355" width="9" style="142" customWidth="1"/>
    <col min="4356" max="4356" width="9.42578125" style="142" bestFit="1" customWidth="1"/>
    <col min="4357" max="4357" width="8.7109375" style="142" customWidth="1"/>
    <col min="4358" max="4358" width="7.7109375" style="142" customWidth="1"/>
    <col min="4359" max="4359" width="8.7109375" style="142" customWidth="1"/>
    <col min="4360" max="4360" width="8.28515625" style="142" customWidth="1"/>
    <col min="4361" max="4361" width="8.140625" style="142" customWidth="1"/>
    <col min="4362" max="4362" width="7.7109375" style="142" customWidth="1"/>
    <col min="4363" max="4363" width="8.7109375" style="142" customWidth="1"/>
    <col min="4364" max="4364" width="7.5703125" style="142" customWidth="1"/>
    <col min="4365" max="4366" width="8.7109375" style="142" customWidth="1"/>
    <col min="4367" max="4607" width="7.85546875" style="142"/>
    <col min="4608" max="4608" width="23.5703125" style="142" customWidth="1"/>
    <col min="4609" max="4609" width="9.42578125" style="142" bestFit="1" customWidth="1"/>
    <col min="4610" max="4610" width="7.7109375" style="142" customWidth="1"/>
    <col min="4611" max="4611" width="9" style="142" customWidth="1"/>
    <col min="4612" max="4612" width="9.42578125" style="142" bestFit="1" customWidth="1"/>
    <col min="4613" max="4613" width="8.7109375" style="142" customWidth="1"/>
    <col min="4614" max="4614" width="7.7109375" style="142" customWidth="1"/>
    <col min="4615" max="4615" width="8.7109375" style="142" customWidth="1"/>
    <col min="4616" max="4616" width="8.28515625" style="142" customWidth="1"/>
    <col min="4617" max="4617" width="8.140625" style="142" customWidth="1"/>
    <col min="4618" max="4618" width="7.7109375" style="142" customWidth="1"/>
    <col min="4619" max="4619" width="8.7109375" style="142" customWidth="1"/>
    <col min="4620" max="4620" width="7.5703125" style="142" customWidth="1"/>
    <col min="4621" max="4622" width="8.7109375" style="142" customWidth="1"/>
    <col min="4623" max="4863" width="7.85546875" style="142"/>
    <col min="4864" max="4864" width="23.5703125" style="142" customWidth="1"/>
    <col min="4865" max="4865" width="9.42578125" style="142" bestFit="1" customWidth="1"/>
    <col min="4866" max="4866" width="7.7109375" style="142" customWidth="1"/>
    <col min="4867" max="4867" width="9" style="142" customWidth="1"/>
    <col min="4868" max="4868" width="9.42578125" style="142" bestFit="1" customWidth="1"/>
    <col min="4869" max="4869" width="8.7109375" style="142" customWidth="1"/>
    <col min="4870" max="4870" width="7.7109375" style="142" customWidth="1"/>
    <col min="4871" max="4871" width="8.7109375" style="142" customWidth="1"/>
    <col min="4872" max="4872" width="8.28515625" style="142" customWidth="1"/>
    <col min="4873" max="4873" width="8.140625" style="142" customWidth="1"/>
    <col min="4874" max="4874" width="7.7109375" style="142" customWidth="1"/>
    <col min="4875" max="4875" width="8.7109375" style="142" customWidth="1"/>
    <col min="4876" max="4876" width="7.5703125" style="142" customWidth="1"/>
    <col min="4877" max="4878" width="8.7109375" style="142" customWidth="1"/>
    <col min="4879" max="5119" width="7.85546875" style="142"/>
    <col min="5120" max="5120" width="23.5703125" style="142" customWidth="1"/>
    <col min="5121" max="5121" width="9.42578125" style="142" bestFit="1" customWidth="1"/>
    <col min="5122" max="5122" width="7.7109375" style="142" customWidth="1"/>
    <col min="5123" max="5123" width="9" style="142" customWidth="1"/>
    <col min="5124" max="5124" width="9.42578125" style="142" bestFit="1" customWidth="1"/>
    <col min="5125" max="5125" width="8.7109375" style="142" customWidth="1"/>
    <col min="5126" max="5126" width="7.7109375" style="142" customWidth="1"/>
    <col min="5127" max="5127" width="8.7109375" style="142" customWidth="1"/>
    <col min="5128" max="5128" width="8.28515625" style="142" customWidth="1"/>
    <col min="5129" max="5129" width="8.140625" style="142" customWidth="1"/>
    <col min="5130" max="5130" width="7.7109375" style="142" customWidth="1"/>
    <col min="5131" max="5131" width="8.7109375" style="142" customWidth="1"/>
    <col min="5132" max="5132" width="7.5703125" style="142" customWidth="1"/>
    <col min="5133" max="5134" width="8.7109375" style="142" customWidth="1"/>
    <col min="5135" max="5375" width="7.85546875" style="142"/>
    <col min="5376" max="5376" width="23.5703125" style="142" customWidth="1"/>
    <col min="5377" max="5377" width="9.42578125" style="142" bestFit="1" customWidth="1"/>
    <col min="5378" max="5378" width="7.7109375" style="142" customWidth="1"/>
    <col min="5379" max="5379" width="9" style="142" customWidth="1"/>
    <col min="5380" max="5380" width="9.42578125" style="142" bestFit="1" customWidth="1"/>
    <col min="5381" max="5381" width="8.7109375" style="142" customWidth="1"/>
    <col min="5382" max="5382" width="7.7109375" style="142" customWidth="1"/>
    <col min="5383" max="5383" width="8.7109375" style="142" customWidth="1"/>
    <col min="5384" max="5384" width="8.28515625" style="142" customWidth="1"/>
    <col min="5385" max="5385" width="8.140625" style="142" customWidth="1"/>
    <col min="5386" max="5386" width="7.7109375" style="142" customWidth="1"/>
    <col min="5387" max="5387" width="8.7109375" style="142" customWidth="1"/>
    <col min="5388" max="5388" width="7.5703125" style="142" customWidth="1"/>
    <col min="5389" max="5390" width="8.7109375" style="142" customWidth="1"/>
    <col min="5391" max="5631" width="7.85546875" style="142"/>
    <col min="5632" max="5632" width="23.5703125" style="142" customWidth="1"/>
    <col min="5633" max="5633" width="9.42578125" style="142" bestFit="1" customWidth="1"/>
    <col min="5634" max="5634" width="7.7109375" style="142" customWidth="1"/>
    <col min="5635" max="5635" width="9" style="142" customWidth="1"/>
    <col min="5636" max="5636" width="9.42578125" style="142" bestFit="1" customWidth="1"/>
    <col min="5637" max="5637" width="8.7109375" style="142" customWidth="1"/>
    <col min="5638" max="5638" width="7.7109375" style="142" customWidth="1"/>
    <col min="5639" max="5639" width="8.7109375" style="142" customWidth="1"/>
    <col min="5640" max="5640" width="8.28515625" style="142" customWidth="1"/>
    <col min="5641" max="5641" width="8.140625" style="142" customWidth="1"/>
    <col min="5642" max="5642" width="7.7109375" style="142" customWidth="1"/>
    <col min="5643" max="5643" width="8.7109375" style="142" customWidth="1"/>
    <col min="5644" max="5644" width="7.5703125" style="142" customWidth="1"/>
    <col min="5645" max="5646" width="8.7109375" style="142" customWidth="1"/>
    <col min="5647" max="5887" width="7.85546875" style="142"/>
    <col min="5888" max="5888" width="23.5703125" style="142" customWidth="1"/>
    <col min="5889" max="5889" width="9.42578125" style="142" bestFit="1" customWidth="1"/>
    <col min="5890" max="5890" width="7.7109375" style="142" customWidth="1"/>
    <col min="5891" max="5891" width="9" style="142" customWidth="1"/>
    <col min="5892" max="5892" width="9.42578125" style="142" bestFit="1" customWidth="1"/>
    <col min="5893" max="5893" width="8.7109375" style="142" customWidth="1"/>
    <col min="5894" max="5894" width="7.7109375" style="142" customWidth="1"/>
    <col min="5895" max="5895" width="8.7109375" style="142" customWidth="1"/>
    <col min="5896" max="5896" width="8.28515625" style="142" customWidth="1"/>
    <col min="5897" max="5897" width="8.140625" style="142" customWidth="1"/>
    <col min="5898" max="5898" width="7.7109375" style="142" customWidth="1"/>
    <col min="5899" max="5899" width="8.7109375" style="142" customWidth="1"/>
    <col min="5900" max="5900" width="7.5703125" style="142" customWidth="1"/>
    <col min="5901" max="5902" width="8.7109375" style="142" customWidth="1"/>
    <col min="5903" max="6143" width="7.85546875" style="142"/>
    <col min="6144" max="6144" width="23.5703125" style="142" customWidth="1"/>
    <col min="6145" max="6145" width="9.42578125" style="142" bestFit="1" customWidth="1"/>
    <col min="6146" max="6146" width="7.7109375" style="142" customWidth="1"/>
    <col min="6147" max="6147" width="9" style="142" customWidth="1"/>
    <col min="6148" max="6148" width="9.42578125" style="142" bestFit="1" customWidth="1"/>
    <col min="6149" max="6149" width="8.7109375" style="142" customWidth="1"/>
    <col min="6150" max="6150" width="7.7109375" style="142" customWidth="1"/>
    <col min="6151" max="6151" width="8.7109375" style="142" customWidth="1"/>
    <col min="6152" max="6152" width="8.28515625" style="142" customWidth="1"/>
    <col min="6153" max="6153" width="8.140625" style="142" customWidth="1"/>
    <col min="6154" max="6154" width="7.7109375" style="142" customWidth="1"/>
    <col min="6155" max="6155" width="8.7109375" style="142" customWidth="1"/>
    <col min="6156" max="6156" width="7.5703125" style="142" customWidth="1"/>
    <col min="6157" max="6158" width="8.7109375" style="142" customWidth="1"/>
    <col min="6159" max="6399" width="7.85546875" style="142"/>
    <col min="6400" max="6400" width="23.5703125" style="142" customWidth="1"/>
    <col min="6401" max="6401" width="9.42578125" style="142" bestFit="1" customWidth="1"/>
    <col min="6402" max="6402" width="7.7109375" style="142" customWidth="1"/>
    <col min="6403" max="6403" width="9" style="142" customWidth="1"/>
    <col min="6404" max="6404" width="9.42578125" style="142" bestFit="1" customWidth="1"/>
    <col min="6405" max="6405" width="8.7109375" style="142" customWidth="1"/>
    <col min="6406" max="6406" width="7.7109375" style="142" customWidth="1"/>
    <col min="6407" max="6407" width="8.7109375" style="142" customWidth="1"/>
    <col min="6408" max="6408" width="8.28515625" style="142" customWidth="1"/>
    <col min="6409" max="6409" width="8.140625" style="142" customWidth="1"/>
    <col min="6410" max="6410" width="7.7109375" style="142" customWidth="1"/>
    <col min="6411" max="6411" width="8.7109375" style="142" customWidth="1"/>
    <col min="6412" max="6412" width="7.5703125" style="142" customWidth="1"/>
    <col min="6413" max="6414" width="8.7109375" style="142" customWidth="1"/>
    <col min="6415" max="6655" width="7.85546875" style="142"/>
    <col min="6656" max="6656" width="23.5703125" style="142" customWidth="1"/>
    <col min="6657" max="6657" width="9.42578125" style="142" bestFit="1" customWidth="1"/>
    <col min="6658" max="6658" width="7.7109375" style="142" customWidth="1"/>
    <col min="6659" max="6659" width="9" style="142" customWidth="1"/>
    <col min="6660" max="6660" width="9.42578125" style="142" bestFit="1" customWidth="1"/>
    <col min="6661" max="6661" width="8.7109375" style="142" customWidth="1"/>
    <col min="6662" max="6662" width="7.7109375" style="142" customWidth="1"/>
    <col min="6663" max="6663" width="8.7109375" style="142" customWidth="1"/>
    <col min="6664" max="6664" width="8.28515625" style="142" customWidth="1"/>
    <col min="6665" max="6665" width="8.140625" style="142" customWidth="1"/>
    <col min="6666" max="6666" width="7.7109375" style="142" customWidth="1"/>
    <col min="6667" max="6667" width="8.7109375" style="142" customWidth="1"/>
    <col min="6668" max="6668" width="7.5703125" style="142" customWidth="1"/>
    <col min="6669" max="6670" width="8.7109375" style="142" customWidth="1"/>
    <col min="6671" max="6911" width="7.85546875" style="142"/>
    <col min="6912" max="6912" width="23.5703125" style="142" customWidth="1"/>
    <col min="6913" max="6913" width="9.42578125" style="142" bestFit="1" customWidth="1"/>
    <col min="6914" max="6914" width="7.7109375" style="142" customWidth="1"/>
    <col min="6915" max="6915" width="9" style="142" customWidth="1"/>
    <col min="6916" max="6916" width="9.42578125" style="142" bestFit="1" customWidth="1"/>
    <col min="6917" max="6917" width="8.7109375" style="142" customWidth="1"/>
    <col min="6918" max="6918" width="7.7109375" style="142" customWidth="1"/>
    <col min="6919" max="6919" width="8.7109375" style="142" customWidth="1"/>
    <col min="6920" max="6920" width="8.28515625" style="142" customWidth="1"/>
    <col min="6921" max="6921" width="8.140625" style="142" customWidth="1"/>
    <col min="6922" max="6922" width="7.7109375" style="142" customWidth="1"/>
    <col min="6923" max="6923" width="8.7109375" style="142" customWidth="1"/>
    <col min="6924" max="6924" width="7.5703125" style="142" customWidth="1"/>
    <col min="6925" max="6926" width="8.7109375" style="142" customWidth="1"/>
    <col min="6927" max="7167" width="7.85546875" style="142"/>
    <col min="7168" max="7168" width="23.5703125" style="142" customWidth="1"/>
    <col min="7169" max="7169" width="9.42578125" style="142" bestFit="1" customWidth="1"/>
    <col min="7170" max="7170" width="7.7109375" style="142" customWidth="1"/>
    <col min="7171" max="7171" width="9" style="142" customWidth="1"/>
    <col min="7172" max="7172" width="9.42578125" style="142" bestFit="1" customWidth="1"/>
    <col min="7173" max="7173" width="8.7109375" style="142" customWidth="1"/>
    <col min="7174" max="7174" width="7.7109375" style="142" customWidth="1"/>
    <col min="7175" max="7175" width="8.7109375" style="142" customWidth="1"/>
    <col min="7176" max="7176" width="8.28515625" style="142" customWidth="1"/>
    <col min="7177" max="7177" width="8.140625" style="142" customWidth="1"/>
    <col min="7178" max="7178" width="7.7109375" style="142" customWidth="1"/>
    <col min="7179" max="7179" width="8.7109375" style="142" customWidth="1"/>
    <col min="7180" max="7180" width="7.5703125" style="142" customWidth="1"/>
    <col min="7181" max="7182" width="8.7109375" style="142" customWidth="1"/>
    <col min="7183" max="7423" width="7.85546875" style="142"/>
    <col min="7424" max="7424" width="23.5703125" style="142" customWidth="1"/>
    <col min="7425" max="7425" width="9.42578125" style="142" bestFit="1" customWidth="1"/>
    <col min="7426" max="7426" width="7.7109375" style="142" customWidth="1"/>
    <col min="7427" max="7427" width="9" style="142" customWidth="1"/>
    <col min="7428" max="7428" width="9.42578125" style="142" bestFit="1" customWidth="1"/>
    <col min="7429" max="7429" width="8.7109375" style="142" customWidth="1"/>
    <col min="7430" max="7430" width="7.7109375" style="142" customWidth="1"/>
    <col min="7431" max="7431" width="8.7109375" style="142" customWidth="1"/>
    <col min="7432" max="7432" width="8.28515625" style="142" customWidth="1"/>
    <col min="7433" max="7433" width="8.140625" style="142" customWidth="1"/>
    <col min="7434" max="7434" width="7.7109375" style="142" customWidth="1"/>
    <col min="7435" max="7435" width="8.7109375" style="142" customWidth="1"/>
    <col min="7436" max="7436" width="7.5703125" style="142" customWidth="1"/>
    <col min="7437" max="7438" width="8.7109375" style="142" customWidth="1"/>
    <col min="7439" max="7679" width="7.85546875" style="142"/>
    <col min="7680" max="7680" width="23.5703125" style="142" customWidth="1"/>
    <col min="7681" max="7681" width="9.42578125" style="142" bestFit="1" customWidth="1"/>
    <col min="7682" max="7682" width="7.7109375" style="142" customWidth="1"/>
    <col min="7683" max="7683" width="9" style="142" customWidth="1"/>
    <col min="7684" max="7684" width="9.42578125" style="142" bestFit="1" customWidth="1"/>
    <col min="7685" max="7685" width="8.7109375" style="142" customWidth="1"/>
    <col min="7686" max="7686" width="7.7109375" style="142" customWidth="1"/>
    <col min="7687" max="7687" width="8.7109375" style="142" customWidth="1"/>
    <col min="7688" max="7688" width="8.28515625" style="142" customWidth="1"/>
    <col min="7689" max="7689" width="8.140625" style="142" customWidth="1"/>
    <col min="7690" max="7690" width="7.7109375" style="142" customWidth="1"/>
    <col min="7691" max="7691" width="8.7109375" style="142" customWidth="1"/>
    <col min="7692" max="7692" width="7.5703125" style="142" customWidth="1"/>
    <col min="7693" max="7694" width="8.7109375" style="142" customWidth="1"/>
    <col min="7695" max="7935" width="7.85546875" style="142"/>
    <col min="7936" max="7936" width="23.5703125" style="142" customWidth="1"/>
    <col min="7937" max="7937" width="9.42578125" style="142" bestFit="1" customWidth="1"/>
    <col min="7938" max="7938" width="7.7109375" style="142" customWidth="1"/>
    <col min="7939" max="7939" width="9" style="142" customWidth="1"/>
    <col min="7940" max="7940" width="9.42578125" style="142" bestFit="1" customWidth="1"/>
    <col min="7941" max="7941" width="8.7109375" style="142" customWidth="1"/>
    <col min="7942" max="7942" width="7.7109375" style="142" customWidth="1"/>
    <col min="7943" max="7943" width="8.7109375" style="142" customWidth="1"/>
    <col min="7944" max="7944" width="8.28515625" style="142" customWidth="1"/>
    <col min="7945" max="7945" width="8.140625" style="142" customWidth="1"/>
    <col min="7946" max="7946" width="7.7109375" style="142" customWidth="1"/>
    <col min="7947" max="7947" width="8.7109375" style="142" customWidth="1"/>
    <col min="7948" max="7948" width="7.5703125" style="142" customWidth="1"/>
    <col min="7949" max="7950" width="8.7109375" style="142" customWidth="1"/>
    <col min="7951" max="8191" width="7.85546875" style="142"/>
    <col min="8192" max="8192" width="23.5703125" style="142" customWidth="1"/>
    <col min="8193" max="8193" width="9.42578125" style="142" bestFit="1" customWidth="1"/>
    <col min="8194" max="8194" width="7.7109375" style="142" customWidth="1"/>
    <col min="8195" max="8195" width="9" style="142" customWidth="1"/>
    <col min="8196" max="8196" width="9.42578125" style="142" bestFit="1" customWidth="1"/>
    <col min="8197" max="8197" width="8.7109375" style="142" customWidth="1"/>
    <col min="8198" max="8198" width="7.7109375" style="142" customWidth="1"/>
    <col min="8199" max="8199" width="8.7109375" style="142" customWidth="1"/>
    <col min="8200" max="8200" width="8.28515625" style="142" customWidth="1"/>
    <col min="8201" max="8201" width="8.140625" style="142" customWidth="1"/>
    <col min="8202" max="8202" width="7.7109375" style="142" customWidth="1"/>
    <col min="8203" max="8203" width="8.7109375" style="142" customWidth="1"/>
    <col min="8204" max="8204" width="7.5703125" style="142" customWidth="1"/>
    <col min="8205" max="8206" width="8.7109375" style="142" customWidth="1"/>
    <col min="8207" max="8447" width="7.85546875" style="142"/>
    <col min="8448" max="8448" width="23.5703125" style="142" customWidth="1"/>
    <col min="8449" max="8449" width="9.42578125" style="142" bestFit="1" customWidth="1"/>
    <col min="8450" max="8450" width="7.7109375" style="142" customWidth="1"/>
    <col min="8451" max="8451" width="9" style="142" customWidth="1"/>
    <col min="8452" max="8452" width="9.42578125" style="142" bestFit="1" customWidth="1"/>
    <col min="8453" max="8453" width="8.7109375" style="142" customWidth="1"/>
    <col min="8454" max="8454" width="7.7109375" style="142" customWidth="1"/>
    <col min="8455" max="8455" width="8.7109375" style="142" customWidth="1"/>
    <col min="8456" max="8456" width="8.28515625" style="142" customWidth="1"/>
    <col min="8457" max="8457" width="8.140625" style="142" customWidth="1"/>
    <col min="8458" max="8458" width="7.7109375" style="142" customWidth="1"/>
    <col min="8459" max="8459" width="8.7109375" style="142" customWidth="1"/>
    <col min="8460" max="8460" width="7.5703125" style="142" customWidth="1"/>
    <col min="8461" max="8462" width="8.7109375" style="142" customWidth="1"/>
    <col min="8463" max="8703" width="7.85546875" style="142"/>
    <col min="8704" max="8704" width="23.5703125" style="142" customWidth="1"/>
    <col min="8705" max="8705" width="9.42578125" style="142" bestFit="1" customWidth="1"/>
    <col min="8706" max="8706" width="7.7109375" style="142" customWidth="1"/>
    <col min="8707" max="8707" width="9" style="142" customWidth="1"/>
    <col min="8708" max="8708" width="9.42578125" style="142" bestFit="1" customWidth="1"/>
    <col min="8709" max="8709" width="8.7109375" style="142" customWidth="1"/>
    <col min="8710" max="8710" width="7.7109375" style="142" customWidth="1"/>
    <col min="8711" max="8711" width="8.7109375" style="142" customWidth="1"/>
    <col min="8712" max="8712" width="8.28515625" style="142" customWidth="1"/>
    <col min="8713" max="8713" width="8.140625" style="142" customWidth="1"/>
    <col min="8714" max="8714" width="7.7109375" style="142" customWidth="1"/>
    <col min="8715" max="8715" width="8.7109375" style="142" customWidth="1"/>
    <col min="8716" max="8716" width="7.5703125" style="142" customWidth="1"/>
    <col min="8717" max="8718" width="8.7109375" style="142" customWidth="1"/>
    <col min="8719" max="8959" width="7.85546875" style="142"/>
    <col min="8960" max="8960" width="23.5703125" style="142" customWidth="1"/>
    <col min="8961" max="8961" width="9.42578125" style="142" bestFit="1" customWidth="1"/>
    <col min="8962" max="8962" width="7.7109375" style="142" customWidth="1"/>
    <col min="8963" max="8963" width="9" style="142" customWidth="1"/>
    <col min="8964" max="8964" width="9.42578125" style="142" bestFit="1" customWidth="1"/>
    <col min="8965" max="8965" width="8.7109375" style="142" customWidth="1"/>
    <col min="8966" max="8966" width="7.7109375" style="142" customWidth="1"/>
    <col min="8967" max="8967" width="8.7109375" style="142" customWidth="1"/>
    <col min="8968" max="8968" width="8.28515625" style="142" customWidth="1"/>
    <col min="8969" max="8969" width="8.140625" style="142" customWidth="1"/>
    <col min="8970" max="8970" width="7.7109375" style="142" customWidth="1"/>
    <col min="8971" max="8971" width="8.7109375" style="142" customWidth="1"/>
    <col min="8972" max="8972" width="7.5703125" style="142" customWidth="1"/>
    <col min="8973" max="8974" width="8.7109375" style="142" customWidth="1"/>
    <col min="8975" max="9215" width="7.85546875" style="142"/>
    <col min="9216" max="9216" width="23.5703125" style="142" customWidth="1"/>
    <col min="9217" max="9217" width="9.42578125" style="142" bestFit="1" customWidth="1"/>
    <col min="9218" max="9218" width="7.7109375" style="142" customWidth="1"/>
    <col min="9219" max="9219" width="9" style="142" customWidth="1"/>
    <col min="9220" max="9220" width="9.42578125" style="142" bestFit="1" customWidth="1"/>
    <col min="9221" max="9221" width="8.7109375" style="142" customWidth="1"/>
    <col min="9222" max="9222" width="7.7109375" style="142" customWidth="1"/>
    <col min="9223" max="9223" width="8.7109375" style="142" customWidth="1"/>
    <col min="9224" max="9224" width="8.28515625" style="142" customWidth="1"/>
    <col min="9225" max="9225" width="8.140625" style="142" customWidth="1"/>
    <col min="9226" max="9226" width="7.7109375" style="142" customWidth="1"/>
    <col min="9227" max="9227" width="8.7109375" style="142" customWidth="1"/>
    <col min="9228" max="9228" width="7.5703125" style="142" customWidth="1"/>
    <col min="9229" max="9230" width="8.7109375" style="142" customWidth="1"/>
    <col min="9231" max="9471" width="7.85546875" style="142"/>
    <col min="9472" max="9472" width="23.5703125" style="142" customWidth="1"/>
    <col min="9473" max="9473" width="9.42578125" style="142" bestFit="1" customWidth="1"/>
    <col min="9474" max="9474" width="7.7109375" style="142" customWidth="1"/>
    <col min="9475" max="9475" width="9" style="142" customWidth="1"/>
    <col min="9476" max="9476" width="9.42578125" style="142" bestFit="1" customWidth="1"/>
    <col min="9477" max="9477" width="8.7109375" style="142" customWidth="1"/>
    <col min="9478" max="9478" width="7.7109375" style="142" customWidth="1"/>
    <col min="9479" max="9479" width="8.7109375" style="142" customWidth="1"/>
    <col min="9480" max="9480" width="8.28515625" style="142" customWidth="1"/>
    <col min="9481" max="9481" width="8.140625" style="142" customWidth="1"/>
    <col min="9482" max="9482" width="7.7109375" style="142" customWidth="1"/>
    <col min="9483" max="9483" width="8.7109375" style="142" customWidth="1"/>
    <col min="9484" max="9484" width="7.5703125" style="142" customWidth="1"/>
    <col min="9485" max="9486" width="8.7109375" style="142" customWidth="1"/>
    <col min="9487" max="9727" width="7.85546875" style="142"/>
    <col min="9728" max="9728" width="23.5703125" style="142" customWidth="1"/>
    <col min="9729" max="9729" width="9.42578125" style="142" bestFit="1" customWidth="1"/>
    <col min="9730" max="9730" width="7.7109375" style="142" customWidth="1"/>
    <col min="9731" max="9731" width="9" style="142" customWidth="1"/>
    <col min="9732" max="9732" width="9.42578125" style="142" bestFit="1" customWidth="1"/>
    <col min="9733" max="9733" width="8.7109375" style="142" customWidth="1"/>
    <col min="9734" max="9734" width="7.7109375" style="142" customWidth="1"/>
    <col min="9735" max="9735" width="8.7109375" style="142" customWidth="1"/>
    <col min="9736" max="9736" width="8.28515625" style="142" customWidth="1"/>
    <col min="9737" max="9737" width="8.140625" style="142" customWidth="1"/>
    <col min="9738" max="9738" width="7.7109375" style="142" customWidth="1"/>
    <col min="9739" max="9739" width="8.7109375" style="142" customWidth="1"/>
    <col min="9740" max="9740" width="7.5703125" style="142" customWidth="1"/>
    <col min="9741" max="9742" width="8.7109375" style="142" customWidth="1"/>
    <col min="9743" max="9983" width="7.85546875" style="142"/>
    <col min="9984" max="9984" width="23.5703125" style="142" customWidth="1"/>
    <col min="9985" max="9985" width="9.42578125" style="142" bestFit="1" customWidth="1"/>
    <col min="9986" max="9986" width="7.7109375" style="142" customWidth="1"/>
    <col min="9987" max="9987" width="9" style="142" customWidth="1"/>
    <col min="9988" max="9988" width="9.42578125" style="142" bestFit="1" customWidth="1"/>
    <col min="9989" max="9989" width="8.7109375" style="142" customWidth="1"/>
    <col min="9990" max="9990" width="7.7109375" style="142" customWidth="1"/>
    <col min="9991" max="9991" width="8.7109375" style="142" customWidth="1"/>
    <col min="9992" max="9992" width="8.28515625" style="142" customWidth="1"/>
    <col min="9993" max="9993" width="8.140625" style="142" customWidth="1"/>
    <col min="9994" max="9994" width="7.7109375" style="142" customWidth="1"/>
    <col min="9995" max="9995" width="8.7109375" style="142" customWidth="1"/>
    <col min="9996" max="9996" width="7.5703125" style="142" customWidth="1"/>
    <col min="9997" max="9998" width="8.7109375" style="142" customWidth="1"/>
    <col min="9999" max="10239" width="7.85546875" style="142"/>
    <col min="10240" max="10240" width="23.5703125" style="142" customWidth="1"/>
    <col min="10241" max="10241" width="9.42578125" style="142" bestFit="1" customWidth="1"/>
    <col min="10242" max="10242" width="7.7109375" style="142" customWidth="1"/>
    <col min="10243" max="10243" width="9" style="142" customWidth="1"/>
    <col min="10244" max="10244" width="9.42578125" style="142" bestFit="1" customWidth="1"/>
    <col min="10245" max="10245" width="8.7109375" style="142" customWidth="1"/>
    <col min="10246" max="10246" width="7.7109375" style="142" customWidth="1"/>
    <col min="10247" max="10247" width="8.7109375" style="142" customWidth="1"/>
    <col min="10248" max="10248" width="8.28515625" style="142" customWidth="1"/>
    <col min="10249" max="10249" width="8.140625" style="142" customWidth="1"/>
    <col min="10250" max="10250" width="7.7109375" style="142" customWidth="1"/>
    <col min="10251" max="10251" width="8.7109375" style="142" customWidth="1"/>
    <col min="10252" max="10252" width="7.5703125" style="142" customWidth="1"/>
    <col min="10253" max="10254" width="8.7109375" style="142" customWidth="1"/>
    <col min="10255" max="10495" width="7.85546875" style="142"/>
    <col min="10496" max="10496" width="23.5703125" style="142" customWidth="1"/>
    <col min="10497" max="10497" width="9.42578125" style="142" bestFit="1" customWidth="1"/>
    <col min="10498" max="10498" width="7.7109375" style="142" customWidth="1"/>
    <col min="10499" max="10499" width="9" style="142" customWidth="1"/>
    <col min="10500" max="10500" width="9.42578125" style="142" bestFit="1" customWidth="1"/>
    <col min="10501" max="10501" width="8.7109375" style="142" customWidth="1"/>
    <col min="10502" max="10502" width="7.7109375" style="142" customWidth="1"/>
    <col min="10503" max="10503" width="8.7109375" style="142" customWidth="1"/>
    <col min="10504" max="10504" width="8.28515625" style="142" customWidth="1"/>
    <col min="10505" max="10505" width="8.140625" style="142" customWidth="1"/>
    <col min="10506" max="10506" width="7.7109375" style="142" customWidth="1"/>
    <col min="10507" max="10507" width="8.7109375" style="142" customWidth="1"/>
    <col min="10508" max="10508" width="7.5703125" style="142" customWidth="1"/>
    <col min="10509" max="10510" width="8.7109375" style="142" customWidth="1"/>
    <col min="10511" max="10751" width="7.85546875" style="142"/>
    <col min="10752" max="10752" width="23.5703125" style="142" customWidth="1"/>
    <col min="10753" max="10753" width="9.42578125" style="142" bestFit="1" customWidth="1"/>
    <col min="10754" max="10754" width="7.7109375" style="142" customWidth="1"/>
    <col min="10755" max="10755" width="9" style="142" customWidth="1"/>
    <col min="10756" max="10756" width="9.42578125" style="142" bestFit="1" customWidth="1"/>
    <col min="10757" max="10757" width="8.7109375" style="142" customWidth="1"/>
    <col min="10758" max="10758" width="7.7109375" style="142" customWidth="1"/>
    <col min="10759" max="10759" width="8.7109375" style="142" customWidth="1"/>
    <col min="10760" max="10760" width="8.28515625" style="142" customWidth="1"/>
    <col min="10761" max="10761" width="8.140625" style="142" customWidth="1"/>
    <col min="10762" max="10762" width="7.7109375" style="142" customWidth="1"/>
    <col min="10763" max="10763" width="8.7109375" style="142" customWidth="1"/>
    <col min="10764" max="10764" width="7.5703125" style="142" customWidth="1"/>
    <col min="10765" max="10766" width="8.7109375" style="142" customWidth="1"/>
    <col min="10767" max="11007" width="7.85546875" style="142"/>
    <col min="11008" max="11008" width="23.5703125" style="142" customWidth="1"/>
    <col min="11009" max="11009" width="9.42578125" style="142" bestFit="1" customWidth="1"/>
    <col min="11010" max="11010" width="7.7109375" style="142" customWidth="1"/>
    <col min="11011" max="11011" width="9" style="142" customWidth="1"/>
    <col min="11012" max="11012" width="9.42578125" style="142" bestFit="1" customWidth="1"/>
    <col min="11013" max="11013" width="8.7109375" style="142" customWidth="1"/>
    <col min="11014" max="11014" width="7.7109375" style="142" customWidth="1"/>
    <col min="11015" max="11015" width="8.7109375" style="142" customWidth="1"/>
    <col min="11016" max="11016" width="8.28515625" style="142" customWidth="1"/>
    <col min="11017" max="11017" width="8.140625" style="142" customWidth="1"/>
    <col min="11018" max="11018" width="7.7109375" style="142" customWidth="1"/>
    <col min="11019" max="11019" width="8.7109375" style="142" customWidth="1"/>
    <col min="11020" max="11020" width="7.5703125" style="142" customWidth="1"/>
    <col min="11021" max="11022" width="8.7109375" style="142" customWidth="1"/>
    <col min="11023" max="11263" width="7.85546875" style="142"/>
    <col min="11264" max="11264" width="23.5703125" style="142" customWidth="1"/>
    <col min="11265" max="11265" width="9.42578125" style="142" bestFit="1" customWidth="1"/>
    <col min="11266" max="11266" width="7.7109375" style="142" customWidth="1"/>
    <col min="11267" max="11267" width="9" style="142" customWidth="1"/>
    <col min="11268" max="11268" width="9.42578125" style="142" bestFit="1" customWidth="1"/>
    <col min="11269" max="11269" width="8.7109375" style="142" customWidth="1"/>
    <col min="11270" max="11270" width="7.7109375" style="142" customWidth="1"/>
    <col min="11271" max="11271" width="8.7109375" style="142" customWidth="1"/>
    <col min="11272" max="11272" width="8.28515625" style="142" customWidth="1"/>
    <col min="11273" max="11273" width="8.140625" style="142" customWidth="1"/>
    <col min="11274" max="11274" width="7.7109375" style="142" customWidth="1"/>
    <col min="11275" max="11275" width="8.7109375" style="142" customWidth="1"/>
    <col min="11276" max="11276" width="7.5703125" style="142" customWidth="1"/>
    <col min="11277" max="11278" width="8.7109375" style="142" customWidth="1"/>
    <col min="11279" max="11519" width="7.85546875" style="142"/>
    <col min="11520" max="11520" width="23.5703125" style="142" customWidth="1"/>
    <col min="11521" max="11521" width="9.42578125" style="142" bestFit="1" customWidth="1"/>
    <col min="11522" max="11522" width="7.7109375" style="142" customWidth="1"/>
    <col min="11523" max="11523" width="9" style="142" customWidth="1"/>
    <col min="11524" max="11524" width="9.42578125" style="142" bestFit="1" customWidth="1"/>
    <col min="11525" max="11525" width="8.7109375" style="142" customWidth="1"/>
    <col min="11526" max="11526" width="7.7109375" style="142" customWidth="1"/>
    <col min="11527" max="11527" width="8.7109375" style="142" customWidth="1"/>
    <col min="11528" max="11528" width="8.28515625" style="142" customWidth="1"/>
    <col min="11529" max="11529" width="8.140625" style="142" customWidth="1"/>
    <col min="11530" max="11530" width="7.7109375" style="142" customWidth="1"/>
    <col min="11531" max="11531" width="8.7109375" style="142" customWidth="1"/>
    <col min="11532" max="11532" width="7.5703125" style="142" customWidth="1"/>
    <col min="11533" max="11534" width="8.7109375" style="142" customWidth="1"/>
    <col min="11535" max="11775" width="7.85546875" style="142"/>
    <col min="11776" max="11776" width="23.5703125" style="142" customWidth="1"/>
    <col min="11777" max="11777" width="9.42578125" style="142" bestFit="1" customWidth="1"/>
    <col min="11778" max="11778" width="7.7109375" style="142" customWidth="1"/>
    <col min="11779" max="11779" width="9" style="142" customWidth="1"/>
    <col min="11780" max="11780" width="9.42578125" style="142" bestFit="1" customWidth="1"/>
    <col min="11781" max="11781" width="8.7109375" style="142" customWidth="1"/>
    <col min="11782" max="11782" width="7.7109375" style="142" customWidth="1"/>
    <col min="11783" max="11783" width="8.7109375" style="142" customWidth="1"/>
    <col min="11784" max="11784" width="8.28515625" style="142" customWidth="1"/>
    <col min="11785" max="11785" width="8.140625" style="142" customWidth="1"/>
    <col min="11786" max="11786" width="7.7109375" style="142" customWidth="1"/>
    <col min="11787" max="11787" width="8.7109375" style="142" customWidth="1"/>
    <col min="11788" max="11788" width="7.5703125" style="142" customWidth="1"/>
    <col min="11789" max="11790" width="8.7109375" style="142" customWidth="1"/>
    <col min="11791" max="12031" width="7.85546875" style="142"/>
    <col min="12032" max="12032" width="23.5703125" style="142" customWidth="1"/>
    <col min="12033" max="12033" width="9.42578125" style="142" bestFit="1" customWidth="1"/>
    <col min="12034" max="12034" width="7.7109375" style="142" customWidth="1"/>
    <col min="12035" max="12035" width="9" style="142" customWidth="1"/>
    <col min="12036" max="12036" width="9.42578125" style="142" bestFit="1" customWidth="1"/>
    <col min="12037" max="12037" width="8.7109375" style="142" customWidth="1"/>
    <col min="12038" max="12038" width="7.7109375" style="142" customWidth="1"/>
    <col min="12039" max="12039" width="8.7109375" style="142" customWidth="1"/>
    <col min="12040" max="12040" width="8.28515625" style="142" customWidth="1"/>
    <col min="12041" max="12041" width="8.140625" style="142" customWidth="1"/>
    <col min="12042" max="12042" width="7.7109375" style="142" customWidth="1"/>
    <col min="12043" max="12043" width="8.7109375" style="142" customWidth="1"/>
    <col min="12044" max="12044" width="7.5703125" style="142" customWidth="1"/>
    <col min="12045" max="12046" width="8.7109375" style="142" customWidth="1"/>
    <col min="12047" max="12287" width="7.85546875" style="142"/>
    <col min="12288" max="12288" width="23.5703125" style="142" customWidth="1"/>
    <col min="12289" max="12289" width="9.42578125" style="142" bestFit="1" customWidth="1"/>
    <col min="12290" max="12290" width="7.7109375" style="142" customWidth="1"/>
    <col min="12291" max="12291" width="9" style="142" customWidth="1"/>
    <col min="12292" max="12292" width="9.42578125" style="142" bestFit="1" customWidth="1"/>
    <col min="12293" max="12293" width="8.7109375" style="142" customWidth="1"/>
    <col min="12294" max="12294" width="7.7109375" style="142" customWidth="1"/>
    <col min="12295" max="12295" width="8.7109375" style="142" customWidth="1"/>
    <col min="12296" max="12296" width="8.28515625" style="142" customWidth="1"/>
    <col min="12297" max="12297" width="8.140625" style="142" customWidth="1"/>
    <col min="12298" max="12298" width="7.7109375" style="142" customWidth="1"/>
    <col min="12299" max="12299" width="8.7109375" style="142" customWidth="1"/>
    <col min="12300" max="12300" width="7.5703125" style="142" customWidth="1"/>
    <col min="12301" max="12302" width="8.7109375" style="142" customWidth="1"/>
    <col min="12303" max="12543" width="7.85546875" style="142"/>
    <col min="12544" max="12544" width="23.5703125" style="142" customWidth="1"/>
    <col min="12545" max="12545" width="9.42578125" style="142" bestFit="1" customWidth="1"/>
    <col min="12546" max="12546" width="7.7109375" style="142" customWidth="1"/>
    <col min="12547" max="12547" width="9" style="142" customWidth="1"/>
    <col min="12548" max="12548" width="9.42578125" style="142" bestFit="1" customWidth="1"/>
    <col min="12549" max="12549" width="8.7109375" style="142" customWidth="1"/>
    <col min="12550" max="12550" width="7.7109375" style="142" customWidth="1"/>
    <col min="12551" max="12551" width="8.7109375" style="142" customWidth="1"/>
    <col min="12552" max="12552" width="8.28515625" style="142" customWidth="1"/>
    <col min="12553" max="12553" width="8.140625" style="142" customWidth="1"/>
    <col min="12554" max="12554" width="7.7109375" style="142" customWidth="1"/>
    <col min="12555" max="12555" width="8.7109375" style="142" customWidth="1"/>
    <col min="12556" max="12556" width="7.5703125" style="142" customWidth="1"/>
    <col min="12557" max="12558" width="8.7109375" style="142" customWidth="1"/>
    <col min="12559" max="12799" width="7.85546875" style="142"/>
    <col min="12800" max="12800" width="23.5703125" style="142" customWidth="1"/>
    <col min="12801" max="12801" width="9.42578125" style="142" bestFit="1" customWidth="1"/>
    <col min="12802" max="12802" width="7.7109375" style="142" customWidth="1"/>
    <col min="12803" max="12803" width="9" style="142" customWidth="1"/>
    <col min="12804" max="12804" width="9.42578125" style="142" bestFit="1" customWidth="1"/>
    <col min="12805" max="12805" width="8.7109375" style="142" customWidth="1"/>
    <col min="12806" max="12806" width="7.7109375" style="142" customWidth="1"/>
    <col min="12807" max="12807" width="8.7109375" style="142" customWidth="1"/>
    <col min="12808" max="12808" width="8.28515625" style="142" customWidth="1"/>
    <col min="12809" max="12809" width="8.140625" style="142" customWidth="1"/>
    <col min="12810" max="12810" width="7.7109375" style="142" customWidth="1"/>
    <col min="12811" max="12811" width="8.7109375" style="142" customWidth="1"/>
    <col min="12812" max="12812" width="7.5703125" style="142" customWidth="1"/>
    <col min="12813" max="12814" width="8.7109375" style="142" customWidth="1"/>
    <col min="12815" max="13055" width="7.85546875" style="142"/>
    <col min="13056" max="13056" width="23.5703125" style="142" customWidth="1"/>
    <col min="13057" max="13057" width="9.42578125" style="142" bestFit="1" customWidth="1"/>
    <col min="13058" max="13058" width="7.7109375" style="142" customWidth="1"/>
    <col min="13059" max="13059" width="9" style="142" customWidth="1"/>
    <col min="13060" max="13060" width="9.42578125" style="142" bestFit="1" customWidth="1"/>
    <col min="13061" max="13061" width="8.7109375" style="142" customWidth="1"/>
    <col min="13062" max="13062" width="7.7109375" style="142" customWidth="1"/>
    <col min="13063" max="13063" width="8.7109375" style="142" customWidth="1"/>
    <col min="13064" max="13064" width="8.28515625" style="142" customWidth="1"/>
    <col min="13065" max="13065" width="8.140625" style="142" customWidth="1"/>
    <col min="13066" max="13066" width="7.7109375" style="142" customWidth="1"/>
    <col min="13067" max="13067" width="8.7109375" style="142" customWidth="1"/>
    <col min="13068" max="13068" width="7.5703125" style="142" customWidth="1"/>
    <col min="13069" max="13070" width="8.7109375" style="142" customWidth="1"/>
    <col min="13071" max="13311" width="7.85546875" style="142"/>
    <col min="13312" max="13312" width="23.5703125" style="142" customWidth="1"/>
    <col min="13313" max="13313" width="9.42578125" style="142" bestFit="1" customWidth="1"/>
    <col min="13314" max="13314" width="7.7109375" style="142" customWidth="1"/>
    <col min="13315" max="13315" width="9" style="142" customWidth="1"/>
    <col min="13316" max="13316" width="9.42578125" style="142" bestFit="1" customWidth="1"/>
    <col min="13317" max="13317" width="8.7109375" style="142" customWidth="1"/>
    <col min="13318" max="13318" width="7.7109375" style="142" customWidth="1"/>
    <col min="13319" max="13319" width="8.7109375" style="142" customWidth="1"/>
    <col min="13320" max="13320" width="8.28515625" style="142" customWidth="1"/>
    <col min="13321" max="13321" width="8.140625" style="142" customWidth="1"/>
    <col min="13322" max="13322" width="7.7109375" style="142" customWidth="1"/>
    <col min="13323" max="13323" width="8.7109375" style="142" customWidth="1"/>
    <col min="13324" max="13324" width="7.5703125" style="142" customWidth="1"/>
    <col min="13325" max="13326" width="8.7109375" style="142" customWidth="1"/>
    <col min="13327" max="13567" width="7.85546875" style="142"/>
    <col min="13568" max="13568" width="23.5703125" style="142" customWidth="1"/>
    <col min="13569" max="13569" width="9.42578125" style="142" bestFit="1" customWidth="1"/>
    <col min="13570" max="13570" width="7.7109375" style="142" customWidth="1"/>
    <col min="13571" max="13571" width="9" style="142" customWidth="1"/>
    <col min="13572" max="13572" width="9.42578125" style="142" bestFit="1" customWidth="1"/>
    <col min="13573" max="13573" width="8.7109375" style="142" customWidth="1"/>
    <col min="13574" max="13574" width="7.7109375" style="142" customWidth="1"/>
    <col min="13575" max="13575" width="8.7109375" style="142" customWidth="1"/>
    <col min="13576" max="13576" width="8.28515625" style="142" customWidth="1"/>
    <col min="13577" max="13577" width="8.140625" style="142" customWidth="1"/>
    <col min="13578" max="13578" width="7.7109375" style="142" customWidth="1"/>
    <col min="13579" max="13579" width="8.7109375" style="142" customWidth="1"/>
    <col min="13580" max="13580" width="7.5703125" style="142" customWidth="1"/>
    <col min="13581" max="13582" width="8.7109375" style="142" customWidth="1"/>
    <col min="13583" max="13823" width="7.85546875" style="142"/>
    <col min="13824" max="13824" width="23.5703125" style="142" customWidth="1"/>
    <col min="13825" max="13825" width="9.42578125" style="142" bestFit="1" customWidth="1"/>
    <col min="13826" max="13826" width="7.7109375" style="142" customWidth="1"/>
    <col min="13827" max="13827" width="9" style="142" customWidth="1"/>
    <col min="13828" max="13828" width="9.42578125" style="142" bestFit="1" customWidth="1"/>
    <col min="13829" max="13829" width="8.7109375" style="142" customWidth="1"/>
    <col min="13830" max="13830" width="7.7109375" style="142" customWidth="1"/>
    <col min="13831" max="13831" width="8.7109375" style="142" customWidth="1"/>
    <col min="13832" max="13832" width="8.28515625" style="142" customWidth="1"/>
    <col min="13833" max="13833" width="8.140625" style="142" customWidth="1"/>
    <col min="13834" max="13834" width="7.7109375" style="142" customWidth="1"/>
    <col min="13835" max="13835" width="8.7109375" style="142" customWidth="1"/>
    <col min="13836" max="13836" width="7.5703125" style="142" customWidth="1"/>
    <col min="13837" max="13838" width="8.7109375" style="142" customWidth="1"/>
    <col min="13839" max="14079" width="7.85546875" style="142"/>
    <col min="14080" max="14080" width="23.5703125" style="142" customWidth="1"/>
    <col min="14081" max="14081" width="9.42578125" style="142" bestFit="1" customWidth="1"/>
    <col min="14082" max="14082" width="7.7109375" style="142" customWidth="1"/>
    <col min="14083" max="14083" width="9" style="142" customWidth="1"/>
    <col min="14084" max="14084" width="9.42578125" style="142" bestFit="1" customWidth="1"/>
    <col min="14085" max="14085" width="8.7109375" style="142" customWidth="1"/>
    <col min="14086" max="14086" width="7.7109375" style="142" customWidth="1"/>
    <col min="14087" max="14087" width="8.7109375" style="142" customWidth="1"/>
    <col min="14088" max="14088" width="8.28515625" style="142" customWidth="1"/>
    <col min="14089" max="14089" width="8.140625" style="142" customWidth="1"/>
    <col min="14090" max="14090" width="7.7109375" style="142" customWidth="1"/>
    <col min="14091" max="14091" width="8.7109375" style="142" customWidth="1"/>
    <col min="14092" max="14092" width="7.5703125" style="142" customWidth="1"/>
    <col min="14093" max="14094" width="8.7109375" style="142" customWidth="1"/>
    <col min="14095" max="14335" width="7.85546875" style="142"/>
    <col min="14336" max="14336" width="23.5703125" style="142" customWidth="1"/>
    <col min="14337" max="14337" width="9.42578125" style="142" bestFit="1" customWidth="1"/>
    <col min="14338" max="14338" width="7.7109375" style="142" customWidth="1"/>
    <col min="14339" max="14339" width="9" style="142" customWidth="1"/>
    <col min="14340" max="14340" width="9.42578125" style="142" bestFit="1" customWidth="1"/>
    <col min="14341" max="14341" width="8.7109375" style="142" customWidth="1"/>
    <col min="14342" max="14342" width="7.7109375" style="142" customWidth="1"/>
    <col min="14343" max="14343" width="8.7109375" style="142" customWidth="1"/>
    <col min="14344" max="14344" width="8.28515625" style="142" customWidth="1"/>
    <col min="14345" max="14345" width="8.140625" style="142" customWidth="1"/>
    <col min="14346" max="14346" width="7.7109375" style="142" customWidth="1"/>
    <col min="14347" max="14347" width="8.7109375" style="142" customWidth="1"/>
    <col min="14348" max="14348" width="7.5703125" style="142" customWidth="1"/>
    <col min="14349" max="14350" width="8.7109375" style="142" customWidth="1"/>
    <col min="14351" max="14591" width="7.85546875" style="142"/>
    <col min="14592" max="14592" width="23.5703125" style="142" customWidth="1"/>
    <col min="14593" max="14593" width="9.42578125" style="142" bestFit="1" customWidth="1"/>
    <col min="14594" max="14594" width="7.7109375" style="142" customWidth="1"/>
    <col min="14595" max="14595" width="9" style="142" customWidth="1"/>
    <col min="14596" max="14596" width="9.42578125" style="142" bestFit="1" customWidth="1"/>
    <col min="14597" max="14597" width="8.7109375" style="142" customWidth="1"/>
    <col min="14598" max="14598" width="7.7109375" style="142" customWidth="1"/>
    <col min="14599" max="14599" width="8.7109375" style="142" customWidth="1"/>
    <col min="14600" max="14600" width="8.28515625" style="142" customWidth="1"/>
    <col min="14601" max="14601" width="8.140625" style="142" customWidth="1"/>
    <col min="14602" max="14602" width="7.7109375" style="142" customWidth="1"/>
    <col min="14603" max="14603" width="8.7109375" style="142" customWidth="1"/>
    <col min="14604" max="14604" width="7.5703125" style="142" customWidth="1"/>
    <col min="14605" max="14606" width="8.7109375" style="142" customWidth="1"/>
    <col min="14607" max="14847" width="7.85546875" style="142"/>
    <col min="14848" max="14848" width="23.5703125" style="142" customWidth="1"/>
    <col min="14849" max="14849" width="9.42578125" style="142" bestFit="1" customWidth="1"/>
    <col min="14850" max="14850" width="7.7109375" style="142" customWidth="1"/>
    <col min="14851" max="14851" width="9" style="142" customWidth="1"/>
    <col min="14852" max="14852" width="9.42578125" style="142" bestFit="1" customWidth="1"/>
    <col min="14853" max="14853" width="8.7109375" style="142" customWidth="1"/>
    <col min="14854" max="14854" width="7.7109375" style="142" customWidth="1"/>
    <col min="14855" max="14855" width="8.7109375" style="142" customWidth="1"/>
    <col min="14856" max="14856" width="8.28515625" style="142" customWidth="1"/>
    <col min="14857" max="14857" width="8.140625" style="142" customWidth="1"/>
    <col min="14858" max="14858" width="7.7109375" style="142" customWidth="1"/>
    <col min="14859" max="14859" width="8.7109375" style="142" customWidth="1"/>
    <col min="14860" max="14860" width="7.5703125" style="142" customWidth="1"/>
    <col min="14861" max="14862" width="8.7109375" style="142" customWidth="1"/>
    <col min="14863" max="15103" width="7.85546875" style="142"/>
    <col min="15104" max="15104" width="23.5703125" style="142" customWidth="1"/>
    <col min="15105" max="15105" width="9.42578125" style="142" bestFit="1" customWidth="1"/>
    <col min="15106" max="15106" width="7.7109375" style="142" customWidth="1"/>
    <col min="15107" max="15107" width="9" style="142" customWidth="1"/>
    <col min="15108" max="15108" width="9.42578125" style="142" bestFit="1" customWidth="1"/>
    <col min="15109" max="15109" width="8.7109375" style="142" customWidth="1"/>
    <col min="15110" max="15110" width="7.7109375" style="142" customWidth="1"/>
    <col min="15111" max="15111" width="8.7109375" style="142" customWidth="1"/>
    <col min="15112" max="15112" width="8.28515625" style="142" customWidth="1"/>
    <col min="15113" max="15113" width="8.140625" style="142" customWidth="1"/>
    <col min="15114" max="15114" width="7.7109375" style="142" customWidth="1"/>
    <col min="15115" max="15115" width="8.7109375" style="142" customWidth="1"/>
    <col min="15116" max="15116" width="7.5703125" style="142" customWidth="1"/>
    <col min="15117" max="15118" width="8.7109375" style="142" customWidth="1"/>
    <col min="15119" max="15359" width="7.85546875" style="142"/>
    <col min="15360" max="15360" width="23.5703125" style="142" customWidth="1"/>
    <col min="15361" max="15361" width="9.42578125" style="142" bestFit="1" customWidth="1"/>
    <col min="15362" max="15362" width="7.7109375" style="142" customWidth="1"/>
    <col min="15363" max="15363" width="9" style="142" customWidth="1"/>
    <col min="15364" max="15364" width="9.42578125" style="142" bestFit="1" customWidth="1"/>
    <col min="15365" max="15365" width="8.7109375" style="142" customWidth="1"/>
    <col min="15366" max="15366" width="7.7109375" style="142" customWidth="1"/>
    <col min="15367" max="15367" width="8.7109375" style="142" customWidth="1"/>
    <col min="15368" max="15368" width="8.28515625" style="142" customWidth="1"/>
    <col min="15369" max="15369" width="8.140625" style="142" customWidth="1"/>
    <col min="15370" max="15370" width="7.7109375" style="142" customWidth="1"/>
    <col min="15371" max="15371" width="8.7109375" style="142" customWidth="1"/>
    <col min="15372" max="15372" width="7.5703125" style="142" customWidth="1"/>
    <col min="15373" max="15374" width="8.7109375" style="142" customWidth="1"/>
    <col min="15375" max="15615" width="7.85546875" style="142"/>
    <col min="15616" max="15616" width="23.5703125" style="142" customWidth="1"/>
    <col min="15617" max="15617" width="9.42578125" style="142" bestFit="1" customWidth="1"/>
    <col min="15618" max="15618" width="7.7109375" style="142" customWidth="1"/>
    <col min="15619" max="15619" width="9" style="142" customWidth="1"/>
    <col min="15620" max="15620" width="9.42578125" style="142" bestFit="1" customWidth="1"/>
    <col min="15621" max="15621" width="8.7109375" style="142" customWidth="1"/>
    <col min="15622" max="15622" width="7.7109375" style="142" customWidth="1"/>
    <col min="15623" max="15623" width="8.7109375" style="142" customWidth="1"/>
    <col min="15624" max="15624" width="8.28515625" style="142" customWidth="1"/>
    <col min="15625" max="15625" width="8.140625" style="142" customWidth="1"/>
    <col min="15626" max="15626" width="7.7109375" style="142" customWidth="1"/>
    <col min="15627" max="15627" width="8.7109375" style="142" customWidth="1"/>
    <col min="15628" max="15628" width="7.5703125" style="142" customWidth="1"/>
    <col min="15629" max="15630" width="8.7109375" style="142" customWidth="1"/>
    <col min="15631" max="15871" width="7.85546875" style="142"/>
    <col min="15872" max="15872" width="23.5703125" style="142" customWidth="1"/>
    <col min="15873" max="15873" width="9.42578125" style="142" bestFit="1" customWidth="1"/>
    <col min="15874" max="15874" width="7.7109375" style="142" customWidth="1"/>
    <col min="15875" max="15875" width="9" style="142" customWidth="1"/>
    <col min="15876" max="15876" width="9.42578125" style="142" bestFit="1" customWidth="1"/>
    <col min="15877" max="15877" width="8.7109375" style="142" customWidth="1"/>
    <col min="15878" max="15878" width="7.7109375" style="142" customWidth="1"/>
    <col min="15879" max="15879" width="8.7109375" style="142" customWidth="1"/>
    <col min="15880" max="15880" width="8.28515625" style="142" customWidth="1"/>
    <col min="15881" max="15881" width="8.140625" style="142" customWidth="1"/>
    <col min="15882" max="15882" width="7.7109375" style="142" customWidth="1"/>
    <col min="15883" max="15883" width="8.7109375" style="142" customWidth="1"/>
    <col min="15884" max="15884" width="7.5703125" style="142" customWidth="1"/>
    <col min="15885" max="15886" width="8.7109375" style="142" customWidth="1"/>
    <col min="15887" max="16127" width="7.85546875" style="142"/>
    <col min="16128" max="16128" width="23.5703125" style="142" customWidth="1"/>
    <col min="16129" max="16129" width="9.42578125" style="142" bestFit="1" customWidth="1"/>
    <col min="16130" max="16130" width="7.7109375" style="142" customWidth="1"/>
    <col min="16131" max="16131" width="9" style="142" customWidth="1"/>
    <col min="16132" max="16132" width="9.42578125" style="142" bestFit="1" customWidth="1"/>
    <col min="16133" max="16133" width="8.7109375" style="142" customWidth="1"/>
    <col min="16134" max="16134" width="7.7109375" style="142" customWidth="1"/>
    <col min="16135" max="16135" width="8.7109375" style="142" customWidth="1"/>
    <col min="16136" max="16136" width="8.28515625" style="142" customWidth="1"/>
    <col min="16137" max="16137" width="8.140625" style="142" customWidth="1"/>
    <col min="16138" max="16138" width="7.7109375" style="142" customWidth="1"/>
    <col min="16139" max="16139" width="8.7109375" style="142" customWidth="1"/>
    <col min="16140" max="16140" width="7.5703125" style="142" customWidth="1"/>
    <col min="16141" max="16142" width="8.7109375" style="142" customWidth="1"/>
    <col min="16143" max="16384" width="7.85546875" style="142"/>
  </cols>
  <sheetData>
    <row r="1" spans="1:14" s="170" customFormat="1" ht="30" customHeight="1" x14ac:dyDescent="0.25">
      <c r="B1" s="153"/>
      <c r="C1" s="167" t="s">
        <v>246</v>
      </c>
      <c r="E1" s="153"/>
      <c r="F1" s="153"/>
      <c r="G1" s="153"/>
      <c r="H1" s="153"/>
      <c r="I1" s="153"/>
      <c r="J1" s="153"/>
      <c r="K1" s="153"/>
      <c r="L1" s="153"/>
      <c r="M1" s="153"/>
    </row>
    <row r="2" spans="1:14" s="139" customFormat="1" ht="99.95" customHeight="1" x14ac:dyDescent="0.25">
      <c r="A2" s="193" t="s">
        <v>38</v>
      </c>
      <c r="B2" s="171" t="s">
        <v>205</v>
      </c>
      <c r="C2" s="166" t="s">
        <v>183</v>
      </c>
      <c r="D2" s="166" t="s">
        <v>206</v>
      </c>
      <c r="E2" s="166" t="s">
        <v>183</v>
      </c>
      <c r="F2" s="166" t="s">
        <v>207</v>
      </c>
      <c r="G2" s="166" t="s">
        <v>183</v>
      </c>
      <c r="H2" s="166" t="s">
        <v>208</v>
      </c>
      <c r="I2" s="166" t="s">
        <v>183</v>
      </c>
      <c r="J2" s="166" t="s">
        <v>209</v>
      </c>
      <c r="K2" s="166" t="s">
        <v>183</v>
      </c>
      <c r="L2" s="166" t="s">
        <v>210</v>
      </c>
      <c r="M2" s="166" t="s">
        <v>183</v>
      </c>
    </row>
    <row r="3" spans="1:14" s="162" customFormat="1" ht="40.35" customHeight="1" x14ac:dyDescent="0.25">
      <c r="A3" s="161" t="s">
        <v>188</v>
      </c>
      <c r="B3" s="20">
        <f>SUM(B5,B7,B12,B19,B25,B32,B41,B46,B53)</f>
        <v>12588</v>
      </c>
      <c r="C3" s="156">
        <f>B3/Tab.1!D3</f>
        <v>0.11414270558472293</v>
      </c>
      <c r="D3" s="20">
        <f>SUM(D5,D7,D12,D19,D25,D32,D41,D46,D53)</f>
        <v>17673</v>
      </c>
      <c r="E3" s="156">
        <f>D3/Tab.1!D3</f>
        <v>0.16025135333641632</v>
      </c>
      <c r="F3" s="20">
        <f>SUM(F5,F7,F12,F19,F25,F32,F41,F46,F53)</f>
        <v>14910</v>
      </c>
      <c r="G3" s="156">
        <f>F3/Tab.1!D3</f>
        <v>0.13519762792089443</v>
      </c>
      <c r="H3" s="20">
        <f>SUM(H5,H7,H12,H19,H25,H32,H41,H46,H53)</f>
        <v>19526</v>
      </c>
      <c r="I3" s="156">
        <f>H3/Tab.1!D3</f>
        <v>0.17705358033423102</v>
      </c>
      <c r="J3" s="20">
        <f>SUM(J5,J7,J12,J19,J25,J32,J41,J46,J53)</f>
        <v>16758</v>
      </c>
      <c r="K3" s="156">
        <f>J3/Tab.1!D3</f>
        <v>0.15195451701531515</v>
      </c>
      <c r="L3" s="20">
        <f>SUM(L5,L7,L12,L19,L25,L32,L41,L46,L53)</f>
        <v>28828</v>
      </c>
      <c r="M3" s="156">
        <f>L3/Tab.1!D3</f>
        <v>0.26140021580842016</v>
      </c>
      <c r="N3" s="172"/>
    </row>
    <row r="4" spans="1:14" s="162" customFormat="1" ht="40.35" customHeight="1" x14ac:dyDescent="0.25">
      <c r="A4" s="154" t="s">
        <v>189</v>
      </c>
      <c r="B4" s="15">
        <f>SUM(B5,B7,B12)</f>
        <v>5028</v>
      </c>
      <c r="C4" s="156">
        <f>B4/Tab.1!D4</f>
        <v>0.13275247524752476</v>
      </c>
      <c r="D4" s="15">
        <f>SUM(D5,D7,D12)</f>
        <v>6965</v>
      </c>
      <c r="E4" s="156">
        <f>D4/Tab.1!D4</f>
        <v>0.1838943894389439</v>
      </c>
      <c r="F4" s="15">
        <f>SUM(F5,F7,F12)</f>
        <v>5891</v>
      </c>
      <c r="G4" s="156">
        <f>F4/Tab.1!D4</f>
        <v>0.15553795379537955</v>
      </c>
      <c r="H4" s="15">
        <f>SUM(H5,H7,H12)</f>
        <v>6988</v>
      </c>
      <c r="I4" s="156">
        <f>H4/Tab.1!D4</f>
        <v>0.18450165016501649</v>
      </c>
      <c r="J4" s="15">
        <f>SUM(J5,J7,J12)</f>
        <v>5322</v>
      </c>
      <c r="K4" s="156">
        <f>J4/Tab.1!D4</f>
        <v>0.14051485148514853</v>
      </c>
      <c r="L4" s="15">
        <f>SUM(L5,L7,L12)</f>
        <v>7681</v>
      </c>
      <c r="M4" s="156">
        <f>L4/Tab.1!D4</f>
        <v>0.2027986798679868</v>
      </c>
      <c r="N4" s="172"/>
    </row>
    <row r="5" spans="1:14" s="163" customFormat="1" ht="40.35" customHeight="1" x14ac:dyDescent="0.25">
      <c r="A5" s="154" t="s">
        <v>86</v>
      </c>
      <c r="B5" s="11">
        <f t="shared" ref="B5:L5" si="0">B6</f>
        <v>2726</v>
      </c>
      <c r="C5" s="156">
        <f>B5/Tab.1!D5</f>
        <v>0.14732746041182512</v>
      </c>
      <c r="D5" s="11">
        <f t="shared" si="0"/>
        <v>3587</v>
      </c>
      <c r="E5" s="156">
        <f>D5/Tab.1!D5</f>
        <v>0.19386045506134139</v>
      </c>
      <c r="F5" s="11">
        <f t="shared" si="0"/>
        <v>2976</v>
      </c>
      <c r="G5" s="156">
        <f>F5/Tab.1!D5</f>
        <v>0.16083878290007025</v>
      </c>
      <c r="H5" s="11">
        <f t="shared" si="0"/>
        <v>3419</v>
      </c>
      <c r="I5" s="156">
        <f>H5/Tab.1!D5</f>
        <v>0.18478084634924066</v>
      </c>
      <c r="J5" s="11">
        <f t="shared" si="0"/>
        <v>2433</v>
      </c>
      <c r="K5" s="156">
        <f>J5/Tab.1!D5</f>
        <v>0.13149219045560179</v>
      </c>
      <c r="L5" s="11">
        <f t="shared" si="0"/>
        <v>3362</v>
      </c>
      <c r="M5" s="156">
        <f>L5/Tab.1!D5</f>
        <v>0.18170026482192078</v>
      </c>
      <c r="N5" s="172"/>
    </row>
    <row r="6" spans="1:14" ht="18" customHeight="1" x14ac:dyDescent="0.25">
      <c r="A6" s="144" t="s">
        <v>46</v>
      </c>
      <c r="B6" s="61">
        <f>'[2]65'!$F$163</f>
        <v>2726</v>
      </c>
      <c r="C6" s="140">
        <f>B6/Tab.1!D6</f>
        <v>0.14732746041182512</v>
      </c>
      <c r="D6" s="61">
        <f>'[2]65'!$F$164</f>
        <v>3587</v>
      </c>
      <c r="E6" s="140">
        <f>D6/Tab.1!D6</f>
        <v>0.19386045506134139</v>
      </c>
      <c r="F6" s="61">
        <f>'[2]65'!$F$165</f>
        <v>2976</v>
      </c>
      <c r="G6" s="140">
        <f>F6/Tab.1!D6</f>
        <v>0.16083878290007025</v>
      </c>
      <c r="H6" s="61">
        <f>'[2]65'!$F$166</f>
        <v>3419</v>
      </c>
      <c r="I6" s="140">
        <f>H6/Tab.1!D6</f>
        <v>0.18478084634924066</v>
      </c>
      <c r="J6" s="61">
        <f>'[2]65'!$F$167</f>
        <v>2433</v>
      </c>
      <c r="K6" s="140">
        <f>J6/Tab.1!D6</f>
        <v>0.13149219045560179</v>
      </c>
      <c r="L6" s="61">
        <f>'[2]65'!$F$168</f>
        <v>3362</v>
      </c>
      <c r="M6" s="140">
        <f>L6/Tab.1!D6</f>
        <v>0.18170026482192078</v>
      </c>
      <c r="N6" s="141"/>
    </row>
    <row r="7" spans="1:14" s="163" customFormat="1" ht="40.15" customHeight="1" x14ac:dyDescent="0.25">
      <c r="A7" s="154" t="s">
        <v>190</v>
      </c>
      <c r="B7" s="11">
        <f>SUM(B8:B11)</f>
        <v>1311</v>
      </c>
      <c r="C7" s="156">
        <f>B7/Tab.1!D7</f>
        <v>0.11898711199854783</v>
      </c>
      <c r="D7" s="11">
        <f>SUM(D8:D11)</f>
        <v>1881</v>
      </c>
      <c r="E7" s="156">
        <f>D7/Tab.1!D7</f>
        <v>0.1707206389544382</v>
      </c>
      <c r="F7" s="11">
        <f>SUM(F8:F11)</f>
        <v>1670</v>
      </c>
      <c r="G7" s="156">
        <f>F7/Tab.1!D7</f>
        <v>0.15157015792339806</v>
      </c>
      <c r="H7" s="11">
        <f>SUM(H8:H11)</f>
        <v>1976</v>
      </c>
      <c r="I7" s="156">
        <f>H7/Tab.1!D7</f>
        <v>0.17934289344708659</v>
      </c>
      <c r="J7" s="11">
        <f>SUM(J8:J11)</f>
        <v>1621</v>
      </c>
      <c r="K7" s="156">
        <f>J7/Tab.1!D7</f>
        <v>0.14712288981666363</v>
      </c>
      <c r="L7" s="11">
        <f>SUM(L8:L11)</f>
        <v>2559</v>
      </c>
      <c r="M7" s="156">
        <f>L7/Tab.1!D7</f>
        <v>0.23225630785986567</v>
      </c>
      <c r="N7" s="172"/>
    </row>
    <row r="8" spans="1:14" ht="18" customHeight="1" x14ac:dyDescent="0.25">
      <c r="A8" s="144" t="s">
        <v>4</v>
      </c>
      <c r="B8" s="61">
        <f>'[2]08'!$F$163</f>
        <v>279</v>
      </c>
      <c r="C8" s="140">
        <f>B8/Tab.1!D8</f>
        <v>0.12964684014869887</v>
      </c>
      <c r="D8" s="61">
        <f>'[2]08'!$F$164</f>
        <v>348</v>
      </c>
      <c r="E8" s="140">
        <f>D8/Tab.1!D8</f>
        <v>0.16171003717472118</v>
      </c>
      <c r="F8" s="61">
        <f>'[2]08'!$F$165</f>
        <v>350</v>
      </c>
      <c r="G8" s="140">
        <f>F8/Tab.1!D8</f>
        <v>0.16263940520446096</v>
      </c>
      <c r="H8" s="61">
        <f>'[2]08'!$F$166</f>
        <v>375</v>
      </c>
      <c r="I8" s="140">
        <f>H8/Tab.1!D8</f>
        <v>0.17425650557620817</v>
      </c>
      <c r="J8" s="61">
        <f>'[2]08'!$F$167</f>
        <v>295</v>
      </c>
      <c r="K8" s="140">
        <f>J8/Tab.1!D8</f>
        <v>0.13708178438661711</v>
      </c>
      <c r="L8" s="61">
        <f>'[2]08'!$F$168</f>
        <v>505</v>
      </c>
      <c r="M8" s="140">
        <f>L8/Tab.1!D8</f>
        <v>0.23466542750929367</v>
      </c>
      <c r="N8" s="141"/>
    </row>
    <row r="9" spans="1:14" ht="18" customHeight="1" x14ac:dyDescent="0.25">
      <c r="A9" s="144" t="s">
        <v>5</v>
      </c>
      <c r="B9" s="61">
        <f>'[2]12'!$F$163</f>
        <v>234</v>
      </c>
      <c r="C9" s="140">
        <f>B9/Tab.1!D9</f>
        <v>0.10386151797603196</v>
      </c>
      <c r="D9" s="61">
        <f>'[2]12'!$F$164</f>
        <v>364</v>
      </c>
      <c r="E9" s="140">
        <f>D9/Tab.1!D9</f>
        <v>0.1615623612960497</v>
      </c>
      <c r="F9" s="61">
        <f>'[2]12'!$F$165</f>
        <v>312</v>
      </c>
      <c r="G9" s="140">
        <f>F9/Tab.1!D9</f>
        <v>0.1384820239680426</v>
      </c>
      <c r="H9" s="61">
        <f>'[2]12'!$F$166</f>
        <v>427</v>
      </c>
      <c r="I9" s="140">
        <f>H9/Tab.1!D9</f>
        <v>0.18952507767421217</v>
      </c>
      <c r="J9" s="61">
        <f>'[2]12'!$F$167</f>
        <v>363</v>
      </c>
      <c r="K9" s="140">
        <f>J9/Tab.1!D9</f>
        <v>0.1611185086551265</v>
      </c>
      <c r="L9" s="61">
        <f>'[2]12'!$F$168</f>
        <v>553</v>
      </c>
      <c r="M9" s="140">
        <f>L9/Tab.1!D9</f>
        <v>0.24545051043053706</v>
      </c>
      <c r="N9" s="141"/>
    </row>
    <row r="10" spans="1:14" ht="18" customHeight="1" x14ac:dyDescent="0.25">
      <c r="A10" s="144" t="s">
        <v>7</v>
      </c>
      <c r="B10" s="61">
        <f>'[2]17'!$F$163</f>
        <v>219</v>
      </c>
      <c r="C10" s="140">
        <f>B10/Tab.1!D10</f>
        <v>0.13704630788485608</v>
      </c>
      <c r="D10" s="61">
        <f>'[2]17'!$F$164</f>
        <v>338</v>
      </c>
      <c r="E10" s="140">
        <f>D10/Tab.1!D10</f>
        <v>0.21151439299123906</v>
      </c>
      <c r="F10" s="61">
        <f>'[2]17'!$F$165</f>
        <v>272</v>
      </c>
      <c r="G10" s="140">
        <f>F10/Tab.1!D10</f>
        <v>0.1702127659574468</v>
      </c>
      <c r="H10" s="61">
        <f>'[2]17'!$F$166</f>
        <v>262</v>
      </c>
      <c r="I10" s="140">
        <f>H10/Tab.1!D10</f>
        <v>0.16395494367959951</v>
      </c>
      <c r="J10" s="61">
        <f>'[2]17'!$F$167</f>
        <v>188</v>
      </c>
      <c r="K10" s="140">
        <f>J10/Tab.1!D10</f>
        <v>0.11764705882352941</v>
      </c>
      <c r="L10" s="61">
        <f>'[2]17'!$F$168</f>
        <v>319</v>
      </c>
      <c r="M10" s="140">
        <f>L10/Tab.1!D10</f>
        <v>0.19962453066332916</v>
      </c>
      <c r="N10" s="141"/>
    </row>
    <row r="11" spans="1:14" ht="18" customHeight="1" x14ac:dyDescent="0.25">
      <c r="A11" s="144" t="s">
        <v>37</v>
      </c>
      <c r="B11" s="61">
        <f>'[2]34'!$F$163</f>
        <v>579</v>
      </c>
      <c r="C11" s="140">
        <f>B11/Tab.1!D11</f>
        <v>0.11545363908275175</v>
      </c>
      <c r="D11" s="61">
        <f>'[2]34'!$F$164</f>
        <v>831</v>
      </c>
      <c r="E11" s="140">
        <f>D11/Tab.1!D11</f>
        <v>0.16570289132602192</v>
      </c>
      <c r="F11" s="61">
        <f>'[2]34'!$F$165</f>
        <v>736</v>
      </c>
      <c r="G11" s="140">
        <f>F11/Tab.1!D11</f>
        <v>0.14675972083748753</v>
      </c>
      <c r="H11" s="61">
        <f>'[2]34'!$F$166</f>
        <v>912</v>
      </c>
      <c r="I11" s="140">
        <f>H11/Tab.1!D11</f>
        <v>0.1818544366899302</v>
      </c>
      <c r="J11" s="61">
        <f>'[2]34'!$F$167</f>
        <v>775</v>
      </c>
      <c r="K11" s="140">
        <f>J11/Tab.1!D11</f>
        <v>0.15453639082751744</v>
      </c>
      <c r="L11" s="61">
        <f>'[2]34'!$F$168</f>
        <v>1182</v>
      </c>
      <c r="M11" s="140">
        <f>L11/Tab.1!D11</f>
        <v>0.23569292123629113</v>
      </c>
      <c r="N11" s="141"/>
    </row>
    <row r="12" spans="1:14" s="163" customFormat="1" ht="40.35" customHeight="1" x14ac:dyDescent="0.25">
      <c r="A12" s="154" t="s">
        <v>191</v>
      </c>
      <c r="B12" s="11">
        <f>SUM(B13:B17)</f>
        <v>991</v>
      </c>
      <c r="C12" s="156">
        <f>B12/Tab.1!D12</f>
        <v>0.11862580799616949</v>
      </c>
      <c r="D12" s="11">
        <f>SUM(D13:D17)</f>
        <v>1497</v>
      </c>
      <c r="E12" s="156">
        <f>D12/Tab.1!D12</f>
        <v>0.17919559492458703</v>
      </c>
      <c r="F12" s="11">
        <f>SUM(F13:F17)</f>
        <v>1245</v>
      </c>
      <c r="G12" s="156">
        <f>F12/Tab.1!D12</f>
        <v>0.14903040459660044</v>
      </c>
      <c r="H12" s="11">
        <f>SUM(H13:H17)</f>
        <v>1593</v>
      </c>
      <c r="I12" s="156">
        <f>H12/Tab.1!D12</f>
        <v>0.19068709600191525</v>
      </c>
      <c r="J12" s="11">
        <f>SUM(J13:J17)</f>
        <v>1268</v>
      </c>
      <c r="K12" s="156">
        <f>J12/Tab.1!D12</f>
        <v>0.15178357672971032</v>
      </c>
      <c r="L12" s="11">
        <f>SUM(L13:L17)</f>
        <v>1760</v>
      </c>
      <c r="M12" s="156">
        <f>L12/Tab.1!D12</f>
        <v>0.21067751975101748</v>
      </c>
      <c r="N12" s="172"/>
    </row>
    <row r="13" spans="1:14" ht="18" customHeight="1" x14ac:dyDescent="0.25">
      <c r="A13" s="144" t="s">
        <v>2</v>
      </c>
      <c r="B13" s="61">
        <f>'[2]05'!$F$163</f>
        <v>161</v>
      </c>
      <c r="C13" s="140">
        <f>B13/Tab.1!D13</f>
        <v>0.15799803729146222</v>
      </c>
      <c r="D13" s="61">
        <f>'[2]05'!$F$164</f>
        <v>209</v>
      </c>
      <c r="E13" s="140">
        <f>D13/Tab.1!D13</f>
        <v>0.20510304219823355</v>
      </c>
      <c r="F13" s="61">
        <f>'[2]05'!$F$165</f>
        <v>155</v>
      </c>
      <c r="G13" s="140">
        <f>F13/Tab.1!D13</f>
        <v>0.1521099116781158</v>
      </c>
      <c r="H13" s="61">
        <f>'[2]05'!$F$166</f>
        <v>180</v>
      </c>
      <c r="I13" s="140">
        <f>H13/Tab.1!D13</f>
        <v>0.17664376840039253</v>
      </c>
      <c r="J13" s="61">
        <f>'[2]05'!$F$167</f>
        <v>146</v>
      </c>
      <c r="K13" s="140">
        <f>J13/Tab.1!D13</f>
        <v>0.14327772325809618</v>
      </c>
      <c r="L13" s="61">
        <f>'[2]05'!$F$168</f>
        <v>168</v>
      </c>
      <c r="M13" s="140">
        <f>L13/Tab.1!D13</f>
        <v>0.16486751717369971</v>
      </c>
      <c r="N13" s="141"/>
    </row>
    <row r="14" spans="1:14" ht="18" customHeight="1" x14ac:dyDescent="0.25">
      <c r="A14" s="144" t="s">
        <v>6</v>
      </c>
      <c r="B14" s="61">
        <f>'[2]14'!$F$163</f>
        <v>187</v>
      </c>
      <c r="C14" s="140">
        <f>B14/Tab.1!D14</f>
        <v>0.10140997830802603</v>
      </c>
      <c r="D14" s="61">
        <f>'[2]14'!$F$164</f>
        <v>270</v>
      </c>
      <c r="E14" s="140">
        <f>D14/Tab.1!D14</f>
        <v>0.14642082429501085</v>
      </c>
      <c r="F14" s="61">
        <f>'[2]14'!$F$165</f>
        <v>215</v>
      </c>
      <c r="G14" s="140">
        <f>F14/Tab.1!D14</f>
        <v>0.11659436008676789</v>
      </c>
      <c r="H14" s="61">
        <f>'[2]14'!$F$166</f>
        <v>330</v>
      </c>
      <c r="I14" s="140">
        <f>H14/Tab.1!D14</f>
        <v>0.17895878524945771</v>
      </c>
      <c r="J14" s="61">
        <f>'[2]14'!$F$167</f>
        <v>295</v>
      </c>
      <c r="K14" s="140">
        <f>J14/Tab.1!D14</f>
        <v>0.15997830802603036</v>
      </c>
      <c r="L14" s="61">
        <f>'[2]14'!$F$168</f>
        <v>547</v>
      </c>
      <c r="M14" s="140">
        <f>L14/Tab.1!D14</f>
        <v>0.29663774403470716</v>
      </c>
      <c r="N14" s="141"/>
    </row>
    <row r="15" spans="1:14" ht="18" customHeight="1" x14ac:dyDescent="0.25">
      <c r="A15" s="144" t="s">
        <v>8</v>
      </c>
      <c r="B15" s="61">
        <f>'[2]18'!$F$163</f>
        <v>323</v>
      </c>
      <c r="C15" s="140">
        <f>B15/Tab.1!D15</f>
        <v>0.11923218899963087</v>
      </c>
      <c r="D15" s="61">
        <f>'[2]18'!$F$164</f>
        <v>491</v>
      </c>
      <c r="E15" s="140">
        <f>D15/Tab.1!D15</f>
        <v>0.18124769287559986</v>
      </c>
      <c r="F15" s="61">
        <f>'[2]18'!$F$165</f>
        <v>433</v>
      </c>
      <c r="G15" s="140">
        <f>F15/Tab.1!D15</f>
        <v>0.15983757844222959</v>
      </c>
      <c r="H15" s="61">
        <f>'[2]18'!$F$166</f>
        <v>528</v>
      </c>
      <c r="I15" s="140">
        <f>H15/Tab.1!D15</f>
        <v>0.19490586932447398</v>
      </c>
      <c r="J15" s="61">
        <f>'[2]18'!$F$167</f>
        <v>430</v>
      </c>
      <c r="K15" s="140">
        <f>J15/Tab.1!D15</f>
        <v>0.15873015873015872</v>
      </c>
      <c r="L15" s="61">
        <f>'[2]18'!$F$168</f>
        <v>504</v>
      </c>
      <c r="M15" s="140">
        <f>L15/Tab.1!D15</f>
        <v>0.18604651162790697</v>
      </c>
      <c r="N15" s="141"/>
    </row>
    <row r="16" spans="1:14" ht="18" customHeight="1" x14ac:dyDescent="0.25">
      <c r="A16" s="144" t="s">
        <v>9</v>
      </c>
      <c r="B16" s="61">
        <f>'[2]21'!$F$163</f>
        <v>211</v>
      </c>
      <c r="C16" s="140">
        <f>B16/Tab.1!D16</f>
        <v>0.11954674220963173</v>
      </c>
      <c r="D16" s="61">
        <f>'[2]21'!$F$164</f>
        <v>323</v>
      </c>
      <c r="E16" s="140">
        <f>D16/Tab.1!D16</f>
        <v>0.18300283286118979</v>
      </c>
      <c r="F16" s="61">
        <f>'[2]21'!$F$165</f>
        <v>315</v>
      </c>
      <c r="G16" s="140">
        <f>F16/Tab.1!D16</f>
        <v>0.17847025495750707</v>
      </c>
      <c r="H16" s="61">
        <f>'[2]21'!$F$166</f>
        <v>365</v>
      </c>
      <c r="I16" s="140">
        <f>H16/Tab.1!D16</f>
        <v>0.20679886685552407</v>
      </c>
      <c r="J16" s="61">
        <f>'[2]21'!$F$167</f>
        <v>260</v>
      </c>
      <c r="K16" s="140">
        <f>J16/Tab.1!D16</f>
        <v>0.14730878186968838</v>
      </c>
      <c r="L16" s="61">
        <f>'[2]21'!$F$168</f>
        <v>291</v>
      </c>
      <c r="M16" s="140">
        <f>L16/Tab.1!D16</f>
        <v>0.16487252124645893</v>
      </c>
      <c r="N16" s="141"/>
    </row>
    <row r="17" spans="1:14" ht="18" customHeight="1" x14ac:dyDescent="0.25">
      <c r="A17" s="144" t="s">
        <v>12</v>
      </c>
      <c r="B17" s="61">
        <f>'[2]32'!$F$163</f>
        <v>109</v>
      </c>
      <c r="C17" s="140">
        <f>B17/Tab.1!D17</f>
        <v>0.10717797443461161</v>
      </c>
      <c r="D17" s="61">
        <f>'[2]32'!$F$164</f>
        <v>204</v>
      </c>
      <c r="E17" s="140">
        <f>D17/Tab.1!D17</f>
        <v>0.20058997050147492</v>
      </c>
      <c r="F17" s="61">
        <f>'[2]32'!$F$165</f>
        <v>127</v>
      </c>
      <c r="G17" s="140">
        <f>F17/Tab.1!D17</f>
        <v>0.12487708947885939</v>
      </c>
      <c r="H17" s="61">
        <f>'[2]32'!$F$166</f>
        <v>190</v>
      </c>
      <c r="I17" s="140">
        <f>H17/Tab.1!D17</f>
        <v>0.18682399213372664</v>
      </c>
      <c r="J17" s="61">
        <f>'[2]32'!$F$167</f>
        <v>137</v>
      </c>
      <c r="K17" s="140">
        <f>J17/Tab.1!D17</f>
        <v>0.13470993117010815</v>
      </c>
      <c r="L17" s="61">
        <f>'[2]32'!$F$168</f>
        <v>250</v>
      </c>
      <c r="M17" s="140">
        <f>L17/Tab.1!D17</f>
        <v>0.24582104228121926</v>
      </c>
      <c r="N17" s="141"/>
    </row>
    <row r="18" spans="1:14" s="162" customFormat="1" ht="40.35" customHeight="1" x14ac:dyDescent="0.25">
      <c r="A18" s="154" t="s">
        <v>192</v>
      </c>
      <c r="B18" s="15">
        <f>SUM(B19,B25,B32,B41,B46,B53)</f>
        <v>7560</v>
      </c>
      <c r="C18" s="156">
        <f>B18/Tab.1!D18</f>
        <v>0.10440835266821345</v>
      </c>
      <c r="D18" s="15">
        <f>SUM(D19,D25,D32,D41,D46,D53)</f>
        <v>10708</v>
      </c>
      <c r="E18" s="156">
        <f>D18/Tab.1!D18</f>
        <v>0.14788421168931609</v>
      </c>
      <c r="F18" s="15">
        <f>SUM(F19,F25,F32,F41,F46,F53)</f>
        <v>9019</v>
      </c>
      <c r="G18" s="156">
        <f>F18/Tab.1!D18</f>
        <v>0.12455805988288587</v>
      </c>
      <c r="H18" s="15">
        <f>SUM(H19,H25,H32,H41,H46,H53)</f>
        <v>12538</v>
      </c>
      <c r="I18" s="156">
        <f>H18/Tab.1!D18</f>
        <v>0.17315766213678047</v>
      </c>
      <c r="J18" s="15">
        <f>SUM(J19,J25,J32,J41,J46,J53)</f>
        <v>11436</v>
      </c>
      <c r="K18" s="156">
        <f>J18/Tab.1!D18</f>
        <v>0.15793834935366258</v>
      </c>
      <c r="L18" s="15">
        <f>SUM(L19,L25,L32,L41,L46,L53)</f>
        <v>21147</v>
      </c>
      <c r="M18" s="156">
        <f>L18/Tab.1!D18</f>
        <v>0.29205336426914152</v>
      </c>
      <c r="N18" s="172"/>
    </row>
    <row r="19" spans="1:14" s="143" customFormat="1" ht="35.450000000000003" customHeight="1" x14ac:dyDescent="0.25">
      <c r="A19" s="155" t="s">
        <v>193</v>
      </c>
      <c r="B19" s="11">
        <f>SUM(B20:B24)</f>
        <v>1108</v>
      </c>
      <c r="C19" s="156">
        <f>B19/Tab.1!D19</f>
        <v>9.7269774383285046E-2</v>
      </c>
      <c r="D19" s="11">
        <f>SUM(D20:D24)</f>
        <v>1675</v>
      </c>
      <c r="E19" s="156">
        <f>D19/Tab.1!D19</f>
        <v>0.14704591344043544</v>
      </c>
      <c r="F19" s="11">
        <f>SUM(F20:F24)</f>
        <v>1465</v>
      </c>
      <c r="G19" s="156">
        <f>F19/Tab.1!D19</f>
        <v>0.12861030638223159</v>
      </c>
      <c r="H19" s="11">
        <f>SUM(H20:H24)</f>
        <v>1955</v>
      </c>
      <c r="I19" s="156">
        <f>H19/Tab.1!D19</f>
        <v>0.1716267228513739</v>
      </c>
      <c r="J19" s="11">
        <f>SUM(J20:J24)</f>
        <v>1926</v>
      </c>
      <c r="K19" s="156">
        <f>J19/Tab.1!D19</f>
        <v>0.16908085330524097</v>
      </c>
      <c r="L19" s="11">
        <f>SUM(L20:L24)</f>
        <v>3262</v>
      </c>
      <c r="M19" s="156">
        <f>L19/Tab.1!D19</f>
        <v>0.28636642963743308</v>
      </c>
      <c r="N19" s="141"/>
    </row>
    <row r="20" spans="1:14" ht="18" customHeight="1" x14ac:dyDescent="0.25">
      <c r="A20" s="144" t="s">
        <v>32</v>
      </c>
      <c r="B20" s="61">
        <f>'[2]02'!$F$163</f>
        <v>269</v>
      </c>
      <c r="C20" s="140">
        <f>B20/Tab.1!D20</f>
        <v>0.10721402949382224</v>
      </c>
      <c r="D20" s="61">
        <f>'[2]02'!$F$164</f>
        <v>385</v>
      </c>
      <c r="E20" s="140">
        <f>D20/Tab.1!D20</f>
        <v>0.15344758868074931</v>
      </c>
      <c r="F20" s="61">
        <f>'[2]02'!$F$165</f>
        <v>336</v>
      </c>
      <c r="G20" s="140">
        <f>F20/Tab.1!D20</f>
        <v>0.13391789557592668</v>
      </c>
      <c r="H20" s="61">
        <f>'[2]02'!$F$166</f>
        <v>508</v>
      </c>
      <c r="I20" s="140">
        <f>H20/Tab.1!D20</f>
        <v>0.20247110402550816</v>
      </c>
      <c r="J20" s="61">
        <f>'[2]02'!$F$167</f>
        <v>478</v>
      </c>
      <c r="K20" s="140">
        <f>J20/Tab.1!D20</f>
        <v>0.19051414906337186</v>
      </c>
      <c r="L20" s="61">
        <f>'[2]02'!$F$168</f>
        <v>533</v>
      </c>
      <c r="M20" s="140">
        <f>L20/Tab.1!D20</f>
        <v>0.21243523316062177</v>
      </c>
      <c r="N20" s="141"/>
    </row>
    <row r="21" spans="1:14" ht="18" customHeight="1" x14ac:dyDescent="0.25">
      <c r="A21" s="144" t="s">
        <v>33</v>
      </c>
      <c r="B21" s="61">
        <f>'[2]13'!$F$163</f>
        <v>207</v>
      </c>
      <c r="C21" s="140">
        <f>B21/Tab.1!D21</f>
        <v>0.12645082467929139</v>
      </c>
      <c r="D21" s="61">
        <f>'[2]13'!$F$164</f>
        <v>299</v>
      </c>
      <c r="E21" s="140">
        <f>D21/Tab.1!D21</f>
        <v>0.18265119120342088</v>
      </c>
      <c r="F21" s="61">
        <f>'[2]13'!$F$165</f>
        <v>239</v>
      </c>
      <c r="G21" s="140">
        <f>F21/Tab.1!D21</f>
        <v>0.14599877825290164</v>
      </c>
      <c r="H21" s="61">
        <f>'[2]13'!$F$166</f>
        <v>303</v>
      </c>
      <c r="I21" s="140">
        <f>H21/Tab.1!D21</f>
        <v>0.18509468540012217</v>
      </c>
      <c r="J21" s="61">
        <f>'[2]13'!$F$167</f>
        <v>247</v>
      </c>
      <c r="K21" s="140">
        <f>J21/Tab.1!D21</f>
        <v>0.15088576664630421</v>
      </c>
      <c r="L21" s="61">
        <f>'[2]13'!$F$168</f>
        <v>342</v>
      </c>
      <c r="M21" s="140">
        <f>L21/Tab.1!D21</f>
        <v>0.20891875381795968</v>
      </c>
      <c r="N21" s="141"/>
    </row>
    <row r="22" spans="1:14" ht="18" customHeight="1" x14ac:dyDescent="0.25">
      <c r="A22" s="144" t="s">
        <v>34</v>
      </c>
      <c r="B22" s="61">
        <f>'[2]20'!$F$163</f>
        <v>255</v>
      </c>
      <c r="C22" s="140">
        <f>B22/Tab.1!D22</f>
        <v>8.4047462096242587E-2</v>
      </c>
      <c r="D22" s="61">
        <f>'[2]20'!$F$164</f>
        <v>404</v>
      </c>
      <c r="E22" s="140">
        <f>D22/Tab.1!D22</f>
        <v>0.13315754779169414</v>
      </c>
      <c r="F22" s="61">
        <f>'[2]20'!$F$165</f>
        <v>371</v>
      </c>
      <c r="G22" s="140">
        <f>F22/Tab.1!D22</f>
        <v>0.12228081740276862</v>
      </c>
      <c r="H22" s="61">
        <f>'[2]20'!$F$166</f>
        <v>499</v>
      </c>
      <c r="I22" s="140">
        <f>H22/Tab.1!D22</f>
        <v>0.16446934739617666</v>
      </c>
      <c r="J22" s="61">
        <f>'[2]20'!$F$167</f>
        <v>522</v>
      </c>
      <c r="K22" s="140">
        <f>J22/Tab.1!D22</f>
        <v>0.17205009887936717</v>
      </c>
      <c r="L22" s="61">
        <f>'[2]20'!$F$168</f>
        <v>983</v>
      </c>
      <c r="M22" s="140">
        <f>L22/Tab.1!D22</f>
        <v>0.32399472643375082</v>
      </c>
      <c r="N22" s="141"/>
    </row>
    <row r="23" spans="1:14" ht="18" customHeight="1" x14ac:dyDescent="0.25">
      <c r="A23" s="144" t="s">
        <v>10</v>
      </c>
      <c r="B23" s="61">
        <f>'[2]24'!$F$163</f>
        <v>212</v>
      </c>
      <c r="C23" s="140">
        <f>B23/Tab.1!D23</f>
        <v>8.7748344370860931E-2</v>
      </c>
      <c r="D23" s="61">
        <f>'[2]24'!$F$164</f>
        <v>387</v>
      </c>
      <c r="E23" s="140">
        <f>D23/Tab.1!D23</f>
        <v>0.16018211920529801</v>
      </c>
      <c r="F23" s="61">
        <f>'[2]24'!$F$165</f>
        <v>297</v>
      </c>
      <c r="G23" s="140">
        <f>F23/Tab.1!D23</f>
        <v>0.12293046357615894</v>
      </c>
      <c r="H23" s="61">
        <f>'[2]24'!$F$166</f>
        <v>355</v>
      </c>
      <c r="I23" s="140">
        <f>H23/Tab.1!D23</f>
        <v>0.14693708609271522</v>
      </c>
      <c r="J23" s="61">
        <f>'[2]24'!$F$167</f>
        <v>361</v>
      </c>
      <c r="K23" s="140">
        <f>J23/Tab.1!D23</f>
        <v>0.1494205298013245</v>
      </c>
      <c r="L23" s="61">
        <f>'[2]24'!$F$168</f>
        <v>804</v>
      </c>
      <c r="M23" s="140">
        <f>L23/Tab.1!D23</f>
        <v>0.33278145695364236</v>
      </c>
      <c r="N23" s="141"/>
    </row>
    <row r="24" spans="1:14" ht="18" customHeight="1" x14ac:dyDescent="0.25">
      <c r="A24" s="144" t="s">
        <v>35</v>
      </c>
      <c r="B24" s="61">
        <f>'[2]37'!$F$163</f>
        <v>165</v>
      </c>
      <c r="C24" s="140">
        <f>B24/Tab.1!D24</f>
        <v>9.1922005571030641E-2</v>
      </c>
      <c r="D24" s="61">
        <f>'[2]37'!$F$164</f>
        <v>200</v>
      </c>
      <c r="E24" s="140">
        <f>D24/Tab.1!D24</f>
        <v>0.11142061281337047</v>
      </c>
      <c r="F24" s="61">
        <f>'[2]37'!$F$165</f>
        <v>222</v>
      </c>
      <c r="G24" s="140">
        <f>F24/Tab.1!D24</f>
        <v>0.12367688022284122</v>
      </c>
      <c r="H24" s="61">
        <f>'[2]37'!$F$166</f>
        <v>290</v>
      </c>
      <c r="I24" s="140">
        <f>H24/Tab.1!D24</f>
        <v>0.16155988857938719</v>
      </c>
      <c r="J24" s="61">
        <f>'[2]37'!$F$167</f>
        <v>318</v>
      </c>
      <c r="K24" s="140">
        <f>J24/Tab.1!D24</f>
        <v>0.17715877437325905</v>
      </c>
      <c r="L24" s="61">
        <f>'[2]37'!$F$168</f>
        <v>600</v>
      </c>
      <c r="M24" s="140">
        <f>L24/Tab.1!D24</f>
        <v>0.33426183844011143</v>
      </c>
      <c r="N24" s="141"/>
    </row>
    <row r="25" spans="1:14" s="163" customFormat="1" ht="40.35" customHeight="1" x14ac:dyDescent="0.25">
      <c r="A25" s="155" t="s">
        <v>88</v>
      </c>
      <c r="B25" s="11">
        <f>SUM(B26:B31)</f>
        <v>1342</v>
      </c>
      <c r="C25" s="156">
        <f>B25/Tab.1!D25</f>
        <v>0.11243297587131368</v>
      </c>
      <c r="D25" s="11">
        <f>SUM(D26:D31)</f>
        <v>1777</v>
      </c>
      <c r="E25" s="156">
        <f>D25/Tab.1!D25</f>
        <v>0.14887734584450402</v>
      </c>
      <c r="F25" s="11">
        <f>SUM(F26:F31)</f>
        <v>1448</v>
      </c>
      <c r="G25" s="156">
        <f>F25/Tab.1!D25</f>
        <v>0.12131367292225201</v>
      </c>
      <c r="H25" s="11">
        <f>SUM(H26:H31)</f>
        <v>2084</v>
      </c>
      <c r="I25" s="156">
        <f>H25/Tab.1!D25</f>
        <v>0.17459785522788204</v>
      </c>
      <c r="J25" s="11">
        <f>SUM(J26:J31)</f>
        <v>1941</v>
      </c>
      <c r="K25" s="156">
        <f>J25/Tab.1!D25</f>
        <v>0.16261729222520108</v>
      </c>
      <c r="L25" s="11">
        <f>SUM(L26:L31)</f>
        <v>3344</v>
      </c>
      <c r="M25" s="156">
        <f>L25/Tab.1!D25</f>
        <v>0.28016085790884721</v>
      </c>
      <c r="N25" s="172"/>
    </row>
    <row r="26" spans="1:14" ht="18" customHeight="1" x14ac:dyDescent="0.25">
      <c r="A26" s="144" t="s">
        <v>25</v>
      </c>
      <c r="B26" s="61">
        <f>'[2]11'!$F$163</f>
        <v>223</v>
      </c>
      <c r="C26" s="140">
        <f>B26/Tab.1!D26</f>
        <v>8.6033950617283944E-2</v>
      </c>
      <c r="D26" s="61">
        <f>'[2]11'!$F$164</f>
        <v>291</v>
      </c>
      <c r="E26" s="140">
        <f>D26/Tab.1!D26</f>
        <v>0.11226851851851852</v>
      </c>
      <c r="F26" s="61">
        <f>'[2]11'!$F$165</f>
        <v>286</v>
      </c>
      <c r="G26" s="140">
        <f>F26/Tab.1!D26</f>
        <v>0.11033950617283951</v>
      </c>
      <c r="H26" s="61">
        <f>'[2]11'!$F$166</f>
        <v>443</v>
      </c>
      <c r="I26" s="140">
        <f>H26/Tab.1!D26</f>
        <v>0.1709104938271605</v>
      </c>
      <c r="J26" s="61">
        <f>'[2]11'!$F$167</f>
        <v>400</v>
      </c>
      <c r="K26" s="140">
        <f>J26/Tab.1!D26</f>
        <v>0.15432098765432098</v>
      </c>
      <c r="L26" s="61">
        <f>'[2]11'!$F$168</f>
        <v>949</v>
      </c>
      <c r="M26" s="140">
        <f>L26/Tab.1!D26</f>
        <v>0.36612654320987653</v>
      </c>
      <c r="N26" s="141"/>
    </row>
    <row r="27" spans="1:14" s="145" customFormat="1" ht="18" customHeight="1" x14ac:dyDescent="0.25">
      <c r="A27" s="144" t="s">
        <v>26</v>
      </c>
      <c r="B27" s="61">
        <f>'[2]15'!$F$163</f>
        <v>288</v>
      </c>
      <c r="C27" s="140">
        <f>B27/Tab.1!D27</f>
        <v>0.10341113105924596</v>
      </c>
      <c r="D27" s="61">
        <f>'[2]15'!$F$164</f>
        <v>415</v>
      </c>
      <c r="E27" s="140">
        <f>D27/Tab.1!D27</f>
        <v>0.1490125673249551</v>
      </c>
      <c r="F27" s="61">
        <f>'[2]15'!$F$165</f>
        <v>362</v>
      </c>
      <c r="G27" s="140">
        <f>F27/Tab.1!D27</f>
        <v>0.12998204667863555</v>
      </c>
      <c r="H27" s="61">
        <f>'[2]15'!$F$166</f>
        <v>569</v>
      </c>
      <c r="I27" s="140">
        <f>H27/Tab.1!D27</f>
        <v>0.20430879712746858</v>
      </c>
      <c r="J27" s="61">
        <f>'[2]15'!$F$167</f>
        <v>497</v>
      </c>
      <c r="K27" s="140">
        <f>J27/Tab.1!D27</f>
        <v>0.17845601436265709</v>
      </c>
      <c r="L27" s="61">
        <f>'[2]15'!$F$168</f>
        <v>654</v>
      </c>
      <c r="M27" s="140">
        <f>L27/Tab.1!D27</f>
        <v>0.23482944344703771</v>
      </c>
      <c r="N27" s="141"/>
    </row>
    <row r="28" spans="1:14" ht="18" customHeight="1" x14ac:dyDescent="0.25">
      <c r="A28" s="144" t="s">
        <v>27</v>
      </c>
      <c r="B28" s="61">
        <f>'[2]16'!$F$163</f>
        <v>227</v>
      </c>
      <c r="C28" s="140">
        <f>B28/Tab.1!D28</f>
        <v>9.8438855160450991E-2</v>
      </c>
      <c r="D28" s="61">
        <f>'[2]16'!$F$164</f>
        <v>331</v>
      </c>
      <c r="E28" s="140">
        <f>D28/Tab.1!D28</f>
        <v>0.14353859496964441</v>
      </c>
      <c r="F28" s="61">
        <f>'[2]16'!$F$165</f>
        <v>259</v>
      </c>
      <c r="G28" s="140">
        <f>F28/Tab.1!D28</f>
        <v>0.11231569817866435</v>
      </c>
      <c r="H28" s="61">
        <f>'[2]16'!$F$166</f>
        <v>337</v>
      </c>
      <c r="I28" s="140">
        <f>H28/Tab.1!D28</f>
        <v>0.14614050303555942</v>
      </c>
      <c r="J28" s="61">
        <f>'[2]16'!$F$167</f>
        <v>392</v>
      </c>
      <c r="K28" s="140">
        <f>J28/Tab.1!D28</f>
        <v>0.16999132697311362</v>
      </c>
      <c r="L28" s="61">
        <f>'[2]16'!$F$168</f>
        <v>760</v>
      </c>
      <c r="M28" s="140">
        <f>L28/Tab.1!D28</f>
        <v>0.32957502168256719</v>
      </c>
      <c r="N28" s="141"/>
    </row>
    <row r="29" spans="1:14" ht="18" customHeight="1" x14ac:dyDescent="0.25">
      <c r="A29" s="144" t="s">
        <v>28</v>
      </c>
      <c r="B29" s="61">
        <f>'[2]22'!$F$163</f>
        <v>182</v>
      </c>
      <c r="C29" s="140">
        <f>B29/Tab.1!D29</f>
        <v>0.11151960784313726</v>
      </c>
      <c r="D29" s="61">
        <f>'[2]22'!$F$164</f>
        <v>229</v>
      </c>
      <c r="E29" s="140">
        <f>D29/Tab.1!D29</f>
        <v>0.14031862745098039</v>
      </c>
      <c r="F29" s="61">
        <f>'[2]22'!$F$165</f>
        <v>182</v>
      </c>
      <c r="G29" s="140">
        <f>F29/Tab.1!D29</f>
        <v>0.11151960784313726</v>
      </c>
      <c r="H29" s="61">
        <f>'[2]22'!$F$166</f>
        <v>267</v>
      </c>
      <c r="I29" s="140">
        <f>H29/Tab.1!D29</f>
        <v>0.16360294117647059</v>
      </c>
      <c r="J29" s="61">
        <f>'[2]22'!$F$167</f>
        <v>279</v>
      </c>
      <c r="K29" s="140">
        <f>J29/Tab.1!D29</f>
        <v>0.17095588235294118</v>
      </c>
      <c r="L29" s="61">
        <f>'[2]22'!$F$168</f>
        <v>493</v>
      </c>
      <c r="M29" s="140">
        <f>L29/Tab.1!D29</f>
        <v>0.30208333333333331</v>
      </c>
      <c r="N29" s="141"/>
    </row>
    <row r="30" spans="1:14" ht="18" customHeight="1" x14ac:dyDescent="0.25">
      <c r="A30" s="144" t="s">
        <v>14</v>
      </c>
      <c r="B30" s="61">
        <f>'[2]35'!$F$163</f>
        <v>231</v>
      </c>
      <c r="C30" s="140">
        <f>B30/Tab.1!D30</f>
        <v>0.24865446716899892</v>
      </c>
      <c r="D30" s="61">
        <f>'[2]35'!$F$164</f>
        <v>242</v>
      </c>
      <c r="E30" s="140">
        <f>D30/Tab.1!D30</f>
        <v>0.2604951560818084</v>
      </c>
      <c r="F30" s="61">
        <f>'[2]35'!$F$165</f>
        <v>165</v>
      </c>
      <c r="G30" s="140">
        <f>F30/Tab.1!D30</f>
        <v>0.17761033369214208</v>
      </c>
      <c r="H30" s="61">
        <f>'[2]35'!$F$166</f>
        <v>157</v>
      </c>
      <c r="I30" s="140">
        <f>H30/Tab.1!D30</f>
        <v>0.16899892357373519</v>
      </c>
      <c r="J30" s="61">
        <f>'[2]35'!$F$167</f>
        <v>94</v>
      </c>
      <c r="K30" s="140">
        <f>J30/Tab.1!D30</f>
        <v>0.10118406889128095</v>
      </c>
      <c r="L30" s="61">
        <f>'[2]35'!$F$168</f>
        <v>40</v>
      </c>
      <c r="M30" s="140">
        <f>L30/Tab.1!D30</f>
        <v>4.3057050592034449E-2</v>
      </c>
      <c r="N30" s="141"/>
    </row>
    <row r="31" spans="1:14" s="145" customFormat="1" ht="18" customHeight="1" x14ac:dyDescent="0.25">
      <c r="A31" s="144" t="s">
        <v>42</v>
      </c>
      <c r="B31" s="61">
        <f>'[2]61'!$F$163</f>
        <v>191</v>
      </c>
      <c r="C31" s="140">
        <f>B31/Tab.1!D31</f>
        <v>0.11288416075650118</v>
      </c>
      <c r="D31" s="61">
        <f>'[2]61'!$F$164</f>
        <v>269</v>
      </c>
      <c r="E31" s="140">
        <f>D31/Tab.1!D31</f>
        <v>0.15898345153664303</v>
      </c>
      <c r="F31" s="61">
        <f>'[2]61'!$F$165</f>
        <v>194</v>
      </c>
      <c r="G31" s="140">
        <f>F31/Tab.1!D31</f>
        <v>0.11465721040189125</v>
      </c>
      <c r="H31" s="61">
        <f>'[2]61'!$F$166</f>
        <v>311</v>
      </c>
      <c r="I31" s="140">
        <f>H31/Tab.1!D31</f>
        <v>0.18380614657210401</v>
      </c>
      <c r="J31" s="61">
        <f>'[2]61'!$F$167</f>
        <v>279</v>
      </c>
      <c r="K31" s="140">
        <f>J31/Tab.1!D31</f>
        <v>0.16489361702127658</v>
      </c>
      <c r="L31" s="61">
        <f>'[2]61'!$F$168</f>
        <v>448</v>
      </c>
      <c r="M31" s="140">
        <f>L31/Tab.1!D31</f>
        <v>0.26477541371158392</v>
      </c>
      <c r="N31" s="141"/>
    </row>
    <row r="32" spans="1:14" s="163" customFormat="1" ht="40.35" customHeight="1" x14ac:dyDescent="0.25">
      <c r="A32" s="155" t="s">
        <v>89</v>
      </c>
      <c r="B32" s="11">
        <f>SUM(B33:B40)</f>
        <v>2555</v>
      </c>
      <c r="C32" s="156">
        <f>B32/Tab.1!D32</f>
        <v>9.7560044293405632E-2</v>
      </c>
      <c r="D32" s="11">
        <f>SUM(D33:D40)</f>
        <v>3562</v>
      </c>
      <c r="E32" s="156">
        <f>D32/Tab.1!D32</f>
        <v>0.1360113024552293</v>
      </c>
      <c r="F32" s="11">
        <f>SUM(F33:F40)</f>
        <v>3273</v>
      </c>
      <c r="G32" s="156">
        <f>F32/Tab.1!D32</f>
        <v>0.12497613501851923</v>
      </c>
      <c r="H32" s="11">
        <f>SUM(H33:H40)</f>
        <v>4794</v>
      </c>
      <c r="I32" s="156">
        <f>H32/Tab.1!D32</f>
        <v>0.18305395395013174</v>
      </c>
      <c r="J32" s="11">
        <f>SUM(J33:J40)</f>
        <v>4180</v>
      </c>
      <c r="K32" s="156">
        <f>J32/Tab.1!D32</f>
        <v>0.159608996143419</v>
      </c>
      <c r="L32" s="11">
        <f>SUM(L33:L40)</f>
        <v>7825</v>
      </c>
      <c r="M32" s="156">
        <f>L32/Tab.1!D32</f>
        <v>0.29878956813929514</v>
      </c>
      <c r="N32" s="172"/>
    </row>
    <row r="33" spans="1:14" ht="18" customHeight="1" x14ac:dyDescent="0.25">
      <c r="A33" s="144" t="s">
        <v>16</v>
      </c>
      <c r="B33" s="61">
        <f>'[2]01'!$F$163</f>
        <v>97</v>
      </c>
      <c r="C33" s="140">
        <f>B33/Tab.1!D33</f>
        <v>0.11035267349260523</v>
      </c>
      <c r="D33" s="61">
        <f>'[2]01'!$F$164</f>
        <v>115</v>
      </c>
      <c r="E33" s="140">
        <f>D33/Tab.1!D33</f>
        <v>0.13083048919226395</v>
      </c>
      <c r="F33" s="61">
        <f>'[2]01'!$F$165</f>
        <v>117</v>
      </c>
      <c r="G33" s="140">
        <f>F33/Tab.1!D33</f>
        <v>0.13310580204778158</v>
      </c>
      <c r="H33" s="61">
        <f>'[2]01'!$F$166</f>
        <v>171</v>
      </c>
      <c r="I33" s="140">
        <f>H33/Tab.1!D33</f>
        <v>0.19453924914675769</v>
      </c>
      <c r="J33" s="61">
        <f>'[2]01'!$F$167</f>
        <v>121</v>
      </c>
      <c r="K33" s="140">
        <f>J33/Tab.1!D33</f>
        <v>0.13765642775881684</v>
      </c>
      <c r="L33" s="61">
        <f>'[2]01'!$F$168</f>
        <v>258</v>
      </c>
      <c r="M33" s="140">
        <f>L33/Tab.1!D33</f>
        <v>0.29351535836177473</v>
      </c>
      <c r="N33" s="141"/>
    </row>
    <row r="34" spans="1:14" ht="18" customHeight="1" x14ac:dyDescent="0.25">
      <c r="A34" s="144" t="s">
        <v>17</v>
      </c>
      <c r="B34" s="61">
        <f>'[2]07'!$F$163</f>
        <v>226</v>
      </c>
      <c r="C34" s="140">
        <f>B34/Tab.1!D34</f>
        <v>0.12111468381564845</v>
      </c>
      <c r="D34" s="61">
        <f>'[2]07'!$F$164</f>
        <v>261</v>
      </c>
      <c r="E34" s="140">
        <f>D34/Tab.1!D34</f>
        <v>0.13987138263665594</v>
      </c>
      <c r="F34" s="61">
        <f>'[2]07'!$F$165</f>
        <v>221</v>
      </c>
      <c r="G34" s="140">
        <f>F34/Tab.1!D34</f>
        <v>0.11843515541264737</v>
      </c>
      <c r="H34" s="61">
        <f>'[2]07'!$F$166</f>
        <v>321</v>
      </c>
      <c r="I34" s="140">
        <f>H34/Tab.1!D34</f>
        <v>0.17202572347266881</v>
      </c>
      <c r="J34" s="61">
        <f>'[2]07'!$F$167</f>
        <v>305</v>
      </c>
      <c r="K34" s="140">
        <f>J34/Tab.1!D34</f>
        <v>0.16345123258306538</v>
      </c>
      <c r="L34" s="61">
        <f>'[2]07'!$F$168</f>
        <v>532</v>
      </c>
      <c r="M34" s="140">
        <f>L34/Tab.1!D34</f>
        <v>0.28510182207931406</v>
      </c>
      <c r="N34" s="141"/>
    </row>
    <row r="35" spans="1:14" ht="18" customHeight="1" x14ac:dyDescent="0.25">
      <c r="A35" s="144" t="s">
        <v>18</v>
      </c>
      <c r="B35" s="61">
        <f>'[2]09'!$F$163</f>
        <v>155</v>
      </c>
      <c r="C35" s="140">
        <f>B35/Tab.1!D35</f>
        <v>0.11532738095238096</v>
      </c>
      <c r="D35" s="61">
        <f>'[2]09'!$F$164</f>
        <v>169</v>
      </c>
      <c r="E35" s="140">
        <f>D35/Tab.1!D35</f>
        <v>0.12574404761904762</v>
      </c>
      <c r="F35" s="61">
        <f>'[2]09'!$F$165</f>
        <v>170</v>
      </c>
      <c r="G35" s="140">
        <f>F35/Tab.1!D35</f>
        <v>0.12648809523809523</v>
      </c>
      <c r="H35" s="61">
        <f>'[2]09'!$F$166</f>
        <v>210</v>
      </c>
      <c r="I35" s="140">
        <f>H35/Tab.1!D35</f>
        <v>0.15625</v>
      </c>
      <c r="J35" s="61">
        <f>'[2]09'!$F$167</f>
        <v>206</v>
      </c>
      <c r="K35" s="140">
        <f>J35/Tab.1!D35</f>
        <v>0.15327380952380953</v>
      </c>
      <c r="L35" s="61">
        <f>'[2]09'!$F$168</f>
        <v>434</v>
      </c>
      <c r="M35" s="140">
        <f>L35/Tab.1!D35</f>
        <v>0.32291666666666669</v>
      </c>
      <c r="N35" s="141"/>
    </row>
    <row r="36" spans="1:14" ht="18" customHeight="1" x14ac:dyDescent="0.25">
      <c r="A36" s="144" t="s">
        <v>19</v>
      </c>
      <c r="B36" s="61">
        <f>'[2]23'!$F$163</f>
        <v>167</v>
      </c>
      <c r="C36" s="140">
        <f>B36/Tab.1!D36</f>
        <v>6.5825778478517935E-2</v>
      </c>
      <c r="D36" s="61">
        <f>'[2]23'!$F$164</f>
        <v>263</v>
      </c>
      <c r="E36" s="140">
        <f>D36/Tab.1!D36</f>
        <v>0.10366574694521088</v>
      </c>
      <c r="F36" s="61">
        <f>'[2]23'!$F$165</f>
        <v>288</v>
      </c>
      <c r="G36" s="140">
        <f>F36/Tab.1!D36</f>
        <v>0.11351990540007884</v>
      </c>
      <c r="H36" s="61">
        <f>'[2]23'!$F$166</f>
        <v>428</v>
      </c>
      <c r="I36" s="140">
        <f>H36/Tab.1!D36</f>
        <v>0.16870319274733939</v>
      </c>
      <c r="J36" s="61">
        <f>'[2]23'!$F$167</f>
        <v>352</v>
      </c>
      <c r="K36" s="140">
        <f>J36/Tab.1!D36</f>
        <v>0.13874655104454078</v>
      </c>
      <c r="L36" s="61">
        <f>'[2]23'!$F$168</f>
        <v>1039</v>
      </c>
      <c r="M36" s="140">
        <f>L36/Tab.1!D36</f>
        <v>0.40953882538431219</v>
      </c>
      <c r="N36" s="141"/>
    </row>
    <row r="37" spans="1:14" ht="18" customHeight="1" x14ac:dyDescent="0.25">
      <c r="A37" s="144" t="s">
        <v>20</v>
      </c>
      <c r="B37" s="61">
        <f>'[2]25'!$F$163</f>
        <v>728</v>
      </c>
      <c r="C37" s="140">
        <f>B37/Tab.1!D37</f>
        <v>9.8205854579792251E-2</v>
      </c>
      <c r="D37" s="61">
        <f>'[2]25'!$F$164</f>
        <v>999</v>
      </c>
      <c r="E37" s="140">
        <f>D37/Tab.1!D37</f>
        <v>0.13476325374342371</v>
      </c>
      <c r="F37" s="61">
        <f>'[2]25'!$F$165</f>
        <v>931</v>
      </c>
      <c r="G37" s="140">
        <f>F37/Tab.1!D37</f>
        <v>0.12559017941454201</v>
      </c>
      <c r="H37" s="61">
        <f>'[2]25'!$F$166</f>
        <v>1425</v>
      </c>
      <c r="I37" s="140">
        <f>H37/Tab.1!D37</f>
        <v>0.19222986645082962</v>
      </c>
      <c r="J37" s="61">
        <f>'[2]25'!$F$167</f>
        <v>1237</v>
      </c>
      <c r="K37" s="140">
        <f>J37/Tab.1!D37</f>
        <v>0.16686901389450964</v>
      </c>
      <c r="L37" s="61">
        <f>'[2]25'!$F$168</f>
        <v>2093</v>
      </c>
      <c r="M37" s="140">
        <f>L37/Tab.1!D37</f>
        <v>0.28234183191690276</v>
      </c>
      <c r="N37" s="141"/>
    </row>
    <row r="38" spans="1:14" ht="18" customHeight="1" x14ac:dyDescent="0.25">
      <c r="A38" s="144" t="s">
        <v>21</v>
      </c>
      <c r="B38" s="61">
        <f>'[2]30'!$F$163</f>
        <v>213</v>
      </c>
      <c r="C38" s="140">
        <f>B38/Tab.1!D38</f>
        <v>7.1524513096037606E-2</v>
      </c>
      <c r="D38" s="61">
        <f>'[2]30'!$F$164</f>
        <v>376</v>
      </c>
      <c r="E38" s="140">
        <f>D38/Tab.1!D38</f>
        <v>0.12625923438549361</v>
      </c>
      <c r="F38" s="61">
        <f>'[2]30'!$F$165</f>
        <v>317</v>
      </c>
      <c r="G38" s="140">
        <f>F38/Tab.1!D38</f>
        <v>0.10644728005372733</v>
      </c>
      <c r="H38" s="61">
        <f>'[2]30'!$F$166</f>
        <v>469</v>
      </c>
      <c r="I38" s="140">
        <f>H38/Tab.1!D38</f>
        <v>0.15748824714573539</v>
      </c>
      <c r="J38" s="61">
        <f>'[2]30'!$F$167</f>
        <v>472</v>
      </c>
      <c r="K38" s="140">
        <f>J38/Tab.1!D38</f>
        <v>0.1584956346541303</v>
      </c>
      <c r="L38" s="61">
        <f>'[2]30'!$F$168</f>
        <v>1131</v>
      </c>
      <c r="M38" s="140">
        <f>L38/Tab.1!D38</f>
        <v>0.37978509066487576</v>
      </c>
      <c r="N38" s="141"/>
    </row>
    <row r="39" spans="1:14" ht="18" customHeight="1" x14ac:dyDescent="0.25">
      <c r="A39" s="144" t="s">
        <v>22</v>
      </c>
      <c r="B39" s="61">
        <f>'[2]36'!$F$163</f>
        <v>118</v>
      </c>
      <c r="C39" s="140">
        <f>B39/Tab.1!D39</f>
        <v>9.1971940763834761E-2</v>
      </c>
      <c r="D39" s="61">
        <f>'[2]36'!$F$164</f>
        <v>167</v>
      </c>
      <c r="E39" s="140">
        <f>D39/Tab.1!D39</f>
        <v>0.13016367887763056</v>
      </c>
      <c r="F39" s="61">
        <f>'[2]36'!$F$165</f>
        <v>150</v>
      </c>
      <c r="G39" s="140">
        <f>F39/Tab.1!D39</f>
        <v>0.11691348402182385</v>
      </c>
      <c r="H39" s="61">
        <f>'[2]36'!$F$166</f>
        <v>227</v>
      </c>
      <c r="I39" s="140">
        <f>H39/Tab.1!D39</f>
        <v>0.17692907248636008</v>
      </c>
      <c r="J39" s="61">
        <f>'[2]36'!$F$167</f>
        <v>220</v>
      </c>
      <c r="K39" s="140">
        <f>J39/Tab.1!D39</f>
        <v>0.17147310989867498</v>
      </c>
      <c r="L39" s="61">
        <f>'[2]36'!$F$168</f>
        <v>401</v>
      </c>
      <c r="M39" s="140">
        <f>L39/Tab.1!D39</f>
        <v>0.31254871395167577</v>
      </c>
      <c r="N39" s="141"/>
    </row>
    <row r="40" spans="1:14" ht="18" customHeight="1" x14ac:dyDescent="0.25">
      <c r="A40" s="144" t="s">
        <v>44</v>
      </c>
      <c r="B40" s="61">
        <f>'[2]63'!$F$163</f>
        <v>851</v>
      </c>
      <c r="C40" s="140">
        <f>B40/Tab.1!D40</f>
        <v>0.10787172011661808</v>
      </c>
      <c r="D40" s="61">
        <f>'[2]63'!$F$164</f>
        <v>1212</v>
      </c>
      <c r="E40" s="140">
        <f>D40/Tab.1!D40</f>
        <v>0.15363163899100013</v>
      </c>
      <c r="F40" s="61">
        <f>'[2]63'!$F$165</f>
        <v>1079</v>
      </c>
      <c r="G40" s="140">
        <f>F40/Tab.1!D40</f>
        <v>0.13677272151096465</v>
      </c>
      <c r="H40" s="61">
        <f>'[2]63'!$F$166</f>
        <v>1543</v>
      </c>
      <c r="I40" s="140">
        <f>H40/Tab.1!D40</f>
        <v>0.19558879452402078</v>
      </c>
      <c r="J40" s="61">
        <f>'[2]63'!$F$167</f>
        <v>1267</v>
      </c>
      <c r="K40" s="140">
        <f>J40/Tab.1!D40</f>
        <v>0.16060337178349601</v>
      </c>
      <c r="L40" s="61">
        <f>'[2]63'!$F$168</f>
        <v>1937</v>
      </c>
      <c r="M40" s="140">
        <f>L40/Tab.1!D40</f>
        <v>0.24553175307390038</v>
      </c>
      <c r="N40" s="141"/>
    </row>
    <row r="41" spans="1:14" s="164" customFormat="1" ht="40.35" customHeight="1" x14ac:dyDescent="0.25">
      <c r="A41" s="155" t="s">
        <v>90</v>
      </c>
      <c r="B41" s="11">
        <f>SUM(B42:B45)</f>
        <v>1023</v>
      </c>
      <c r="C41" s="156">
        <f>B41/Tab.1!D41</f>
        <v>0.1032811711256941</v>
      </c>
      <c r="D41" s="11">
        <f>SUM(D42:D45)</f>
        <v>1478</v>
      </c>
      <c r="E41" s="156">
        <f>D41/Tab.1!D41</f>
        <v>0.14921756688541141</v>
      </c>
      <c r="F41" s="11">
        <f>SUM(F42:F45)</f>
        <v>1102</v>
      </c>
      <c r="G41" s="156">
        <f>F41/Tab.1!D41</f>
        <v>0.11125694093891973</v>
      </c>
      <c r="H41" s="11">
        <f>SUM(H42:H45)</f>
        <v>1592</v>
      </c>
      <c r="I41" s="156">
        <f>H41/Tab.1!D41</f>
        <v>0.16072690560323069</v>
      </c>
      <c r="J41" s="11">
        <f>SUM(J42:J45)</f>
        <v>1536</v>
      </c>
      <c r="K41" s="156">
        <f>J41/Tab.1!D41</f>
        <v>0.15507319535588088</v>
      </c>
      <c r="L41" s="11">
        <f>SUM(L42:L45)</f>
        <v>3174</v>
      </c>
      <c r="M41" s="156">
        <f>L41/Tab.1!D41</f>
        <v>0.32044422009086321</v>
      </c>
      <c r="N41" s="172"/>
    </row>
    <row r="42" spans="1:14" ht="18" customHeight="1" x14ac:dyDescent="0.25">
      <c r="A42" s="144" t="s">
        <v>29</v>
      </c>
      <c r="B42" s="61">
        <f>'[2]04'!$F$163</f>
        <v>161</v>
      </c>
      <c r="C42" s="140">
        <f>B42/Tab.1!D42</f>
        <v>9.5379146919431279E-2</v>
      </c>
      <c r="D42" s="61">
        <f>'[2]04'!$F$164</f>
        <v>234</v>
      </c>
      <c r="E42" s="140">
        <f>D42/Tab.1!D42</f>
        <v>0.1386255924170616</v>
      </c>
      <c r="F42" s="61">
        <f>'[2]04'!$F$165</f>
        <v>223</v>
      </c>
      <c r="G42" s="140">
        <f>F42/Tab.1!D42</f>
        <v>0.13210900473933648</v>
      </c>
      <c r="H42" s="61">
        <f>'[2]04'!$F$166</f>
        <v>321</v>
      </c>
      <c r="I42" s="140">
        <f>H42/Tab.1!D42</f>
        <v>0.19016587677725119</v>
      </c>
      <c r="J42" s="61">
        <f>'[2]04'!$F$167</f>
        <v>262</v>
      </c>
      <c r="K42" s="140">
        <f>J42/Tab.1!D42</f>
        <v>0.15521327014218009</v>
      </c>
      <c r="L42" s="61">
        <f>'[2]04'!$F$168</f>
        <v>487</v>
      </c>
      <c r="M42" s="140">
        <f>L42/Tab.1!D42</f>
        <v>0.28850710900473936</v>
      </c>
      <c r="N42" s="141"/>
    </row>
    <row r="43" spans="1:14" s="139" customFormat="1" ht="18" customHeight="1" x14ac:dyDescent="0.25">
      <c r="A43" s="144" t="s">
        <v>30</v>
      </c>
      <c r="B43" s="61">
        <f>'[2]19'!$F$163</f>
        <v>348</v>
      </c>
      <c r="C43" s="140">
        <f>B43/Tab.1!D43</f>
        <v>0.1135399673735726</v>
      </c>
      <c r="D43" s="61">
        <f>'[2]19'!$F$164</f>
        <v>487</v>
      </c>
      <c r="E43" s="140">
        <f>D43/Tab.1!D43</f>
        <v>0.15889070146818923</v>
      </c>
      <c r="F43" s="61">
        <f>'[2]19'!$F$165</f>
        <v>365</v>
      </c>
      <c r="G43" s="140">
        <f>F43/Tab.1!D43</f>
        <v>0.11908646003262642</v>
      </c>
      <c r="H43" s="61">
        <f>'[2]19'!$F$166</f>
        <v>467</v>
      </c>
      <c r="I43" s="140">
        <f>H43/Tab.1!D43</f>
        <v>0.15236541598694944</v>
      </c>
      <c r="J43" s="61">
        <f>'[2]19'!$F$167</f>
        <v>475</v>
      </c>
      <c r="K43" s="140">
        <f>J43/Tab.1!D43</f>
        <v>0.15497553017944535</v>
      </c>
      <c r="L43" s="61">
        <f>'[2]19'!$F$168</f>
        <v>923</v>
      </c>
      <c r="M43" s="140">
        <f>L43/Tab.1!D43</f>
        <v>0.30114192495921699</v>
      </c>
      <c r="N43" s="141"/>
    </row>
    <row r="44" spans="1:14" ht="18" customHeight="1" x14ac:dyDescent="0.25">
      <c r="A44" s="144" t="s">
        <v>31</v>
      </c>
      <c r="B44" s="61">
        <f>'[2]27'!$F$163</f>
        <v>136</v>
      </c>
      <c r="C44" s="140">
        <f>B44/Tab.1!D44</f>
        <v>7.399347116430903E-2</v>
      </c>
      <c r="D44" s="61">
        <f>'[2]27'!$F$164</f>
        <v>282</v>
      </c>
      <c r="E44" s="140">
        <f>D44/Tab.1!D44</f>
        <v>0.15342763873775844</v>
      </c>
      <c r="F44" s="61">
        <f>'[2]27'!$F$165</f>
        <v>181</v>
      </c>
      <c r="G44" s="140">
        <f>F44/Tab.1!D44</f>
        <v>9.8476605005440698E-2</v>
      </c>
      <c r="H44" s="61">
        <f>'[2]27'!$F$166</f>
        <v>327</v>
      </c>
      <c r="I44" s="140">
        <f>H44/Tab.1!D44</f>
        <v>0.1779107725788901</v>
      </c>
      <c r="J44" s="61">
        <f>'[2]27'!$F$167</f>
        <v>312</v>
      </c>
      <c r="K44" s="140">
        <f>J44/Tab.1!D44</f>
        <v>0.16974972796517954</v>
      </c>
      <c r="L44" s="61">
        <f>'[2]27'!$F$168</f>
        <v>600</v>
      </c>
      <c r="M44" s="140">
        <f>L44/Tab.1!D44</f>
        <v>0.32644178454842221</v>
      </c>
      <c r="N44" s="141"/>
    </row>
    <row r="45" spans="1:14" s="139" customFormat="1" ht="18" customHeight="1" x14ac:dyDescent="0.25">
      <c r="A45" s="144" t="s">
        <v>43</v>
      </c>
      <c r="B45" s="61">
        <f>'[2]62'!$F$163</f>
        <v>378</v>
      </c>
      <c r="C45" s="140">
        <f>B45/Tab.1!D45</f>
        <v>0.11406155703077851</v>
      </c>
      <c r="D45" s="61">
        <f>'[2]62'!$F$164</f>
        <v>475</v>
      </c>
      <c r="E45" s="140">
        <f>D45/Tab.1!D45</f>
        <v>0.14333132166566084</v>
      </c>
      <c r="F45" s="61">
        <f>'[2]62'!$F$165</f>
        <v>333</v>
      </c>
      <c r="G45" s="140">
        <f>F45/Tab.1!D45</f>
        <v>0.10048280024140012</v>
      </c>
      <c r="H45" s="61">
        <f>'[2]62'!$F$166</f>
        <v>477</v>
      </c>
      <c r="I45" s="140">
        <f>H45/Tab.1!D45</f>
        <v>0.14393482196741098</v>
      </c>
      <c r="J45" s="61">
        <f>'[2]62'!$F$167</f>
        <v>487</v>
      </c>
      <c r="K45" s="140">
        <f>J45/Tab.1!D45</f>
        <v>0.14695232347616174</v>
      </c>
      <c r="L45" s="61">
        <f>'[2]62'!$F$168</f>
        <v>1164</v>
      </c>
      <c r="M45" s="140">
        <f>L45/Tab.1!D45</f>
        <v>0.3512371756185878</v>
      </c>
      <c r="N45" s="141"/>
    </row>
    <row r="46" spans="1:14" s="163" customFormat="1" ht="40.35" customHeight="1" x14ac:dyDescent="0.25">
      <c r="A46" s="155" t="s">
        <v>91</v>
      </c>
      <c r="B46" s="11">
        <f>SUM(B47:B52)</f>
        <v>984</v>
      </c>
      <c r="C46" s="156">
        <f>B46/Tab.1!D46</f>
        <v>0.11158992968927195</v>
      </c>
      <c r="D46" s="11">
        <f>SUM(D47:D52)</f>
        <v>1422</v>
      </c>
      <c r="E46" s="156">
        <f>D46/Tab.1!D46</f>
        <v>0.16126105692900886</v>
      </c>
      <c r="F46" s="11">
        <f>SUM(F47:F52)</f>
        <v>1148</v>
      </c>
      <c r="G46" s="156">
        <f>F46/Tab.1!D46</f>
        <v>0.1301882513041506</v>
      </c>
      <c r="H46" s="11">
        <f>SUM(H47:H52)</f>
        <v>1423</v>
      </c>
      <c r="I46" s="156">
        <f>H46/Tab.1!D46</f>
        <v>0.16137446132909958</v>
      </c>
      <c r="J46" s="11">
        <f>SUM(J47:J52)</f>
        <v>1310</v>
      </c>
      <c r="K46" s="156">
        <f>J46/Tab.1!D46</f>
        <v>0.1485597641188478</v>
      </c>
      <c r="L46" s="11">
        <f>SUM(L47:L52)</f>
        <v>2531</v>
      </c>
      <c r="M46" s="156">
        <f>L46/Tab.1!D46</f>
        <v>0.28702653662962124</v>
      </c>
      <c r="N46" s="172"/>
    </row>
    <row r="47" spans="1:14" ht="18" customHeight="1" x14ac:dyDescent="0.25">
      <c r="A47" s="144" t="s">
        <v>36</v>
      </c>
      <c r="B47" s="61">
        <f>'[2]03'!$F$163</f>
        <v>298</v>
      </c>
      <c r="C47" s="140">
        <f>B47/Tab.1!D47</f>
        <v>8.5854220685681354E-2</v>
      </c>
      <c r="D47" s="61">
        <f>'[2]03'!$F$164</f>
        <v>460</v>
      </c>
      <c r="E47" s="140">
        <f>D47/Tab.1!D47</f>
        <v>0.13252664938058195</v>
      </c>
      <c r="F47" s="61">
        <f>'[2]03'!$F$165</f>
        <v>429</v>
      </c>
      <c r="G47" s="140">
        <f>F47/Tab.1!D47</f>
        <v>0.12359550561797752</v>
      </c>
      <c r="H47" s="61">
        <f>'[2]03'!$F$166</f>
        <v>585</v>
      </c>
      <c r="I47" s="140">
        <f>H47/Tab.1!D47</f>
        <v>0.16853932584269662</v>
      </c>
      <c r="J47" s="61">
        <f>'[2]03'!$F$167</f>
        <v>569</v>
      </c>
      <c r="K47" s="140">
        <f>J47/Tab.1!D47</f>
        <v>0.16392970325554596</v>
      </c>
      <c r="L47" s="61">
        <f>'[2]03'!$F$168</f>
        <v>1130</v>
      </c>
      <c r="M47" s="140">
        <f>L47/Tab.1!D47</f>
        <v>0.32555459521751656</v>
      </c>
      <c r="N47" s="141"/>
    </row>
    <row r="48" spans="1:14" ht="18" customHeight="1" x14ac:dyDescent="0.25">
      <c r="A48" s="144" t="s">
        <v>23</v>
      </c>
      <c r="B48" s="61">
        <f>'[2]10'!$F$163</f>
        <v>113</v>
      </c>
      <c r="C48" s="140">
        <f>B48/Tab.1!D48</f>
        <v>0.2025089605734767</v>
      </c>
      <c r="D48" s="61">
        <f>'[2]10'!$F$164</f>
        <v>112</v>
      </c>
      <c r="E48" s="140">
        <f>D48/Tab.1!D48</f>
        <v>0.20071684587813621</v>
      </c>
      <c r="F48" s="61">
        <f>'[2]10'!$F$165</f>
        <v>72</v>
      </c>
      <c r="G48" s="140">
        <f>F48/Tab.1!D48</f>
        <v>0.12903225806451613</v>
      </c>
      <c r="H48" s="61">
        <f>'[2]10'!$F$166</f>
        <v>78</v>
      </c>
      <c r="I48" s="140">
        <f>H48/Tab.1!D48</f>
        <v>0.13978494623655913</v>
      </c>
      <c r="J48" s="61">
        <f>'[2]10'!$F$167</f>
        <v>57</v>
      </c>
      <c r="K48" s="140">
        <f>J48/Tab.1!D48</f>
        <v>0.10215053763440861</v>
      </c>
      <c r="L48" s="61">
        <f>'[2]10'!$F$168</f>
        <v>126</v>
      </c>
      <c r="M48" s="140">
        <f>L48/Tab.1!D48</f>
        <v>0.22580645161290322</v>
      </c>
      <c r="N48" s="141"/>
    </row>
    <row r="49" spans="1:14" ht="18" customHeight="1" x14ac:dyDescent="0.25">
      <c r="A49" s="144" t="s">
        <v>49</v>
      </c>
      <c r="B49" s="61">
        <f>'[2]26'!$F$163</f>
        <v>166</v>
      </c>
      <c r="C49" s="140">
        <f>B49/Tab.1!D49</f>
        <v>0.1293842556508184</v>
      </c>
      <c r="D49" s="61">
        <f>'[2]26'!$F$164</f>
        <v>202</v>
      </c>
      <c r="E49" s="140">
        <f>D49/Tab.1!D49</f>
        <v>0.15744349181605613</v>
      </c>
      <c r="F49" s="61">
        <f>'[2]26'!$F$165</f>
        <v>184</v>
      </c>
      <c r="G49" s="140">
        <f>F49/Tab.1!D49</f>
        <v>0.14341387373343725</v>
      </c>
      <c r="H49" s="61">
        <f>'[2]26'!$F$166</f>
        <v>169</v>
      </c>
      <c r="I49" s="140">
        <f>H49/Tab.1!D49</f>
        <v>0.13172252533125486</v>
      </c>
      <c r="J49" s="61">
        <f>'[2]26'!$F$167</f>
        <v>186</v>
      </c>
      <c r="K49" s="140">
        <f>J49/Tab.1!D49</f>
        <v>0.14497272018706159</v>
      </c>
      <c r="L49" s="61">
        <f>'[2]26'!$F$168</f>
        <v>376</v>
      </c>
      <c r="M49" s="140">
        <f>L49/Tab.1!D49</f>
        <v>0.29306313328137179</v>
      </c>
      <c r="N49" s="141"/>
    </row>
    <row r="50" spans="1:14" ht="18" customHeight="1" x14ac:dyDescent="0.25">
      <c r="A50" s="144" t="s">
        <v>24</v>
      </c>
      <c r="B50" s="61">
        <f>'[2]29'!$F$163</f>
        <v>138</v>
      </c>
      <c r="C50" s="140">
        <f>B50/Tab.1!D50</f>
        <v>0.13869346733668342</v>
      </c>
      <c r="D50" s="61">
        <f>'[2]29'!$F$164</f>
        <v>180</v>
      </c>
      <c r="E50" s="140">
        <f>D50/Tab.1!D50</f>
        <v>0.18090452261306533</v>
      </c>
      <c r="F50" s="61">
        <f>'[2]29'!$F$165</f>
        <v>119</v>
      </c>
      <c r="G50" s="140">
        <f>F50/Tab.1!D50</f>
        <v>0.11959798994974874</v>
      </c>
      <c r="H50" s="61">
        <f>'[2]29'!$F$166</f>
        <v>173</v>
      </c>
      <c r="I50" s="140">
        <f>H50/Tab.1!D50</f>
        <v>0.17386934673366833</v>
      </c>
      <c r="J50" s="61">
        <f>'[2]29'!$F$167</f>
        <v>164</v>
      </c>
      <c r="K50" s="140">
        <f>J50/Tab.1!D50</f>
        <v>0.16482412060301507</v>
      </c>
      <c r="L50" s="61">
        <f>'[2]29'!$F$168</f>
        <v>221</v>
      </c>
      <c r="M50" s="140">
        <f>L50/Tab.1!D50</f>
        <v>0.22211055276381911</v>
      </c>
      <c r="N50" s="141"/>
    </row>
    <row r="51" spans="1:14" ht="18" customHeight="1" x14ac:dyDescent="0.25">
      <c r="A51" s="144" t="s">
        <v>13</v>
      </c>
      <c r="B51" s="61">
        <f>'[2]33'!$F$163</f>
        <v>130</v>
      </c>
      <c r="C51" s="140">
        <f>B51/Tab.1!D51</f>
        <v>0.1113013698630137</v>
      </c>
      <c r="D51" s="61">
        <f>'[2]33'!$F$164</f>
        <v>228</v>
      </c>
      <c r="E51" s="140">
        <f>D51/Tab.1!D51</f>
        <v>0.1952054794520548</v>
      </c>
      <c r="F51" s="61">
        <f>'[2]33'!$F$165</f>
        <v>163</v>
      </c>
      <c r="G51" s="140">
        <f>F51/Tab.1!D51</f>
        <v>0.13955479452054795</v>
      </c>
      <c r="H51" s="61">
        <f>'[2]33'!$F$166</f>
        <v>223</v>
      </c>
      <c r="I51" s="140">
        <f>H51/Tab.1!D51</f>
        <v>0.19092465753424659</v>
      </c>
      <c r="J51" s="61">
        <f>'[2]33'!$F$167</f>
        <v>159</v>
      </c>
      <c r="K51" s="140">
        <f>J51/Tab.1!D51</f>
        <v>0.13613013698630136</v>
      </c>
      <c r="L51" s="61">
        <f>'[2]33'!$F$168</f>
        <v>265</v>
      </c>
      <c r="M51" s="140">
        <f>L51/Tab.1!D51</f>
        <v>0.22688356164383561</v>
      </c>
      <c r="N51" s="141"/>
    </row>
    <row r="52" spans="1:14" ht="18" customHeight="1" x14ac:dyDescent="0.25">
      <c r="A52" s="144" t="s">
        <v>45</v>
      </c>
      <c r="B52" s="61">
        <f>'[2]64'!$F$163</f>
        <v>139</v>
      </c>
      <c r="C52" s="140">
        <f>B52/Tab.1!D52</f>
        <v>0.10349962769918093</v>
      </c>
      <c r="D52" s="61">
        <f>'[2]64'!$F$164</f>
        <v>240</v>
      </c>
      <c r="E52" s="140">
        <f>D52/Tab.1!D52</f>
        <v>0.17870439314966494</v>
      </c>
      <c r="F52" s="61">
        <f>'[2]64'!$F$165</f>
        <v>181</v>
      </c>
      <c r="G52" s="140">
        <f>F52/Tab.1!D52</f>
        <v>0.1347728965003723</v>
      </c>
      <c r="H52" s="61">
        <f>'[2]64'!$F$166</f>
        <v>195</v>
      </c>
      <c r="I52" s="140">
        <f>H52/Tab.1!D52</f>
        <v>0.14519731943410275</v>
      </c>
      <c r="J52" s="61">
        <f>'[2]64'!$F$167</f>
        <v>175</v>
      </c>
      <c r="K52" s="140">
        <f>J52/Tab.1!D52</f>
        <v>0.13030528667163069</v>
      </c>
      <c r="L52" s="61">
        <f>'[2]64'!$F$168</f>
        <v>413</v>
      </c>
      <c r="M52" s="140">
        <f>L52/Tab.1!D52</f>
        <v>0.30752047654504838</v>
      </c>
      <c r="N52" s="141"/>
    </row>
    <row r="53" spans="1:14" s="163" customFormat="1" ht="40.35" customHeight="1" x14ac:dyDescent="0.25">
      <c r="A53" s="155" t="s">
        <v>92</v>
      </c>
      <c r="B53" s="11">
        <f>SUM(B54:B56)</f>
        <v>548</v>
      </c>
      <c r="C53" s="156">
        <f>B53/Tab.1!D53</f>
        <v>0.13144639002158792</v>
      </c>
      <c r="D53" s="11">
        <f>SUM(D54:D56)</f>
        <v>794</v>
      </c>
      <c r="E53" s="156">
        <f>D53/Tab.1!D53</f>
        <v>0.19045334612616935</v>
      </c>
      <c r="F53" s="11">
        <f>SUM(F54:F56)</f>
        <v>583</v>
      </c>
      <c r="G53" s="156">
        <f>F53/Tab.1!D53</f>
        <v>0.13984168865435356</v>
      </c>
      <c r="H53" s="11">
        <f>SUM(H54:H56)</f>
        <v>690</v>
      </c>
      <c r="I53" s="156">
        <f>H53/Tab.1!D53</f>
        <v>0.16550731590309425</v>
      </c>
      <c r="J53" s="11">
        <f>SUM(J54:J56)</f>
        <v>543</v>
      </c>
      <c r="K53" s="156">
        <f>J53/Tab.1!D53</f>
        <v>0.13024706164547853</v>
      </c>
      <c r="L53" s="11">
        <f>SUM(L54:L56)</f>
        <v>1011</v>
      </c>
      <c r="M53" s="156">
        <f>L53/Tab.1!D53</f>
        <v>0.24250419764931638</v>
      </c>
      <c r="N53" s="172"/>
    </row>
    <row r="54" spans="1:14" ht="18" customHeight="1" x14ac:dyDescent="0.25">
      <c r="A54" s="144" t="s">
        <v>3</v>
      </c>
      <c r="B54" s="61">
        <f>'[2]06'!$F$163</f>
        <v>130</v>
      </c>
      <c r="C54" s="140">
        <f>B54/Tab.1!D54</f>
        <v>0.125</v>
      </c>
      <c r="D54" s="61">
        <f>'[2]06'!$F$164</f>
        <v>252</v>
      </c>
      <c r="E54" s="140">
        <f>D54/Tab.1!D54</f>
        <v>0.24230769230769231</v>
      </c>
      <c r="F54" s="61">
        <f>'[2]06'!$F$165</f>
        <v>177</v>
      </c>
      <c r="G54" s="140">
        <f>F54/Tab.1!D54</f>
        <v>0.1701923076923077</v>
      </c>
      <c r="H54" s="61">
        <f>'[2]06'!$F$166</f>
        <v>197</v>
      </c>
      <c r="I54" s="140">
        <f>H54/Tab.1!D54</f>
        <v>0.18942307692307692</v>
      </c>
      <c r="J54" s="61">
        <f>'[2]06'!$F$167</f>
        <v>150</v>
      </c>
      <c r="K54" s="140">
        <f>J54/Tab.1!D54</f>
        <v>0.14423076923076922</v>
      </c>
      <c r="L54" s="61">
        <f>'[2]06'!$F$168</f>
        <v>134</v>
      </c>
      <c r="M54" s="140">
        <f>L54/Tab.1!D54</f>
        <v>0.12884615384615383</v>
      </c>
      <c r="N54" s="141"/>
    </row>
    <row r="55" spans="1:14" ht="18" customHeight="1" x14ac:dyDescent="0.25">
      <c r="A55" s="147" t="s">
        <v>11</v>
      </c>
      <c r="B55" s="61">
        <f>'[2]28'!$F$163</f>
        <v>186</v>
      </c>
      <c r="C55" s="140">
        <f>B55/Tab.1!D55</f>
        <v>0.23694267515923567</v>
      </c>
      <c r="D55" s="61">
        <f>'[2]28'!$F$164</f>
        <v>246</v>
      </c>
      <c r="E55" s="140">
        <f>D55/Tab.1!D55</f>
        <v>0.31337579617834393</v>
      </c>
      <c r="F55" s="61">
        <f>'[2]28'!$F$165</f>
        <v>155</v>
      </c>
      <c r="G55" s="140">
        <f>F55/Tab.1!D55</f>
        <v>0.19745222929936307</v>
      </c>
      <c r="H55" s="61">
        <f>'[2]28'!$F$166</f>
        <v>112</v>
      </c>
      <c r="I55" s="140">
        <f>H55/Tab.1!D55</f>
        <v>0.14267515923566879</v>
      </c>
      <c r="J55" s="61">
        <f>'[2]28'!$F$167</f>
        <v>55</v>
      </c>
      <c r="K55" s="140">
        <f>J55/Tab.1!D55</f>
        <v>7.0063694267515922E-2</v>
      </c>
      <c r="L55" s="61">
        <f>'[2]28'!$F$168</f>
        <v>31</v>
      </c>
      <c r="M55" s="140">
        <f>L55/Tab.1!D55</f>
        <v>3.949044585987261E-2</v>
      </c>
      <c r="N55" s="141"/>
    </row>
    <row r="56" spans="1:14" ht="18" customHeight="1" x14ac:dyDescent="0.25">
      <c r="A56" s="144" t="s">
        <v>15</v>
      </c>
      <c r="B56" s="61">
        <f>'[2]38'!$F$163</f>
        <v>232</v>
      </c>
      <c r="C56" s="140">
        <f>B56/Tab.1!D56</f>
        <v>9.8976109215017066E-2</v>
      </c>
      <c r="D56" s="61">
        <f>'[2]38'!$F$164</f>
        <v>296</v>
      </c>
      <c r="E56" s="140">
        <f>D56/Tab.1!D56</f>
        <v>0.12627986348122866</v>
      </c>
      <c r="F56" s="61">
        <f>'[2]38'!$F$165</f>
        <v>251</v>
      </c>
      <c r="G56" s="140">
        <f>F56/Tab.1!D56</f>
        <v>0.10708191126279863</v>
      </c>
      <c r="H56" s="61">
        <f>'[2]38'!$F$166</f>
        <v>381</v>
      </c>
      <c r="I56" s="140">
        <f>H56/Tab.1!D56</f>
        <v>0.16254266211604096</v>
      </c>
      <c r="J56" s="61">
        <f>'[2]38'!$F$167</f>
        <v>338</v>
      </c>
      <c r="K56" s="140">
        <f>J56/Tab.1!D56</f>
        <v>0.14419795221843004</v>
      </c>
      <c r="L56" s="61">
        <f>'[2]38'!$F$168</f>
        <v>846</v>
      </c>
      <c r="M56" s="140">
        <f>L56/Tab.1!D56</f>
        <v>0.36092150170648463</v>
      </c>
      <c r="N56" s="141"/>
    </row>
    <row r="57" spans="1:14" ht="18" customHeight="1" x14ac:dyDescent="0.25"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</row>
    <row r="58" spans="1:14" ht="18" customHeight="1" x14ac:dyDescent="0.25">
      <c r="A58" s="149"/>
      <c r="B58" s="150"/>
      <c r="C58" s="143"/>
      <c r="D58" s="151"/>
      <c r="F58" s="148"/>
      <c r="G58" s="152"/>
    </row>
    <row r="59" spans="1:14" ht="18" customHeight="1" x14ac:dyDescent="0.25">
      <c r="A59" s="149"/>
      <c r="B59" s="150"/>
      <c r="C59" s="143"/>
      <c r="D59" s="151"/>
      <c r="G59" s="152"/>
    </row>
  </sheetData>
  <pageMargins left="0.7" right="0.7" top="0.75" bottom="0.75" header="0.3" footer="0.3"/>
  <pageSetup paperSize="9" scale="4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6"/>
  <sheetViews>
    <sheetView view="pageBreakPreview" zoomScaleNormal="85" zoomScaleSheetLayoutView="100" workbookViewId="0">
      <selection activeCell="C2" sqref="C2"/>
    </sheetView>
  </sheetViews>
  <sheetFormatPr defaultColWidth="2.140625" defaultRowHeight="15.75" x14ac:dyDescent="0.25"/>
  <cols>
    <col min="1" max="1" width="25.7109375" style="47" customWidth="1"/>
    <col min="2" max="7" width="15.7109375" style="47" customWidth="1"/>
    <col min="8" max="8" width="2.140625" style="85"/>
    <col min="9" max="10" width="2.140625" style="47"/>
    <col min="11" max="11" width="8.28515625" style="47" customWidth="1"/>
    <col min="12" max="12" width="8.5703125" style="47" customWidth="1"/>
    <col min="13" max="13" width="11.28515625" style="47" bestFit="1" customWidth="1"/>
    <col min="14" max="14" width="8.85546875" style="47" customWidth="1"/>
    <col min="15" max="15" width="5.28515625" style="47" customWidth="1"/>
    <col min="16" max="16384" width="2.140625" style="47"/>
  </cols>
  <sheetData>
    <row r="1" spans="1:14" ht="30" customHeight="1" x14ac:dyDescent="0.25">
      <c r="A1" s="94"/>
      <c r="C1" s="99" t="s">
        <v>247</v>
      </c>
      <c r="D1" s="94"/>
      <c r="E1" s="88"/>
      <c r="F1" s="94"/>
      <c r="G1" s="94"/>
    </row>
    <row r="2" spans="1:14" ht="100.15" customHeight="1" x14ac:dyDescent="0.25">
      <c r="A2" s="48" t="s">
        <v>38</v>
      </c>
      <c r="B2" s="49" t="s">
        <v>143</v>
      </c>
      <c r="C2" s="49" t="s">
        <v>145</v>
      </c>
      <c r="D2" s="49" t="s">
        <v>39</v>
      </c>
      <c r="E2" s="49" t="s">
        <v>144</v>
      </c>
      <c r="F2" s="49" t="s">
        <v>135</v>
      </c>
      <c r="G2" s="49" t="s">
        <v>136</v>
      </c>
    </row>
    <row r="3" spans="1:14" s="84" customFormat="1" ht="40.15" customHeight="1" x14ac:dyDescent="0.25">
      <c r="A3" s="10" t="s">
        <v>1</v>
      </c>
      <c r="B3" s="13">
        <f>SUM(A3,B5,B7,B12,B19,B25,B32,B41,B46,B53)</f>
        <v>2931</v>
      </c>
      <c r="C3" s="12">
        <f>B3/Tab.1!D3</f>
        <v>2.6577078969560131E-2</v>
      </c>
      <c r="D3" s="11">
        <f>SUM(D5,D7,D12,D19,D25,D32,D41,D46,D53)</f>
        <v>2189</v>
      </c>
      <c r="E3" s="11">
        <f>SUM(E5,E7,E12,E19,E25,E32,E41,E46,E53)</f>
        <v>195</v>
      </c>
      <c r="F3" s="11">
        <f t="shared" ref="F3:G3" si="0">SUM(F5,F7,F12,F19,F25,F32,F41,F46,F53)</f>
        <v>593</v>
      </c>
      <c r="G3" s="11">
        <f t="shared" si="0"/>
        <v>317</v>
      </c>
      <c r="K3" s="206"/>
      <c r="L3" s="202"/>
      <c r="M3" s="202"/>
      <c r="N3" s="203"/>
    </row>
    <row r="4" spans="1:14" s="83" customFormat="1" ht="40.15" customHeight="1" x14ac:dyDescent="0.25">
      <c r="A4" s="14" t="s">
        <v>96</v>
      </c>
      <c r="B4" s="16">
        <f t="shared" ref="B4:G4" si="1">SUM(B5,B7,B12)</f>
        <v>2095</v>
      </c>
      <c r="C4" s="12">
        <f>B4/Tab.1!D4</f>
        <v>5.5313531353135312E-2</v>
      </c>
      <c r="D4" s="16">
        <f t="shared" si="1"/>
        <v>1517</v>
      </c>
      <c r="E4" s="15">
        <f t="shared" si="1"/>
        <v>137</v>
      </c>
      <c r="F4" s="15">
        <f t="shared" si="1"/>
        <v>436</v>
      </c>
      <c r="G4" s="15">
        <f t="shared" si="1"/>
        <v>227</v>
      </c>
      <c r="K4" s="204"/>
      <c r="M4" s="204"/>
      <c r="N4" s="207"/>
    </row>
    <row r="5" spans="1:14" s="51" customFormat="1" ht="40.15" customHeight="1" x14ac:dyDescent="0.2">
      <c r="A5" s="10" t="s">
        <v>86</v>
      </c>
      <c r="B5" s="13">
        <f>SUM(B6)</f>
        <v>1444</v>
      </c>
      <c r="C5" s="12">
        <f>B5/Tab.1!D5</f>
        <v>7.8041398692103983E-2</v>
      </c>
      <c r="D5" s="13">
        <f>SUM(D6)</f>
        <v>1022</v>
      </c>
      <c r="E5" s="13">
        <f>E6</f>
        <v>87</v>
      </c>
      <c r="F5" s="13">
        <f>F6</f>
        <v>313</v>
      </c>
      <c r="G5" s="13">
        <f>G6</f>
        <v>170</v>
      </c>
      <c r="K5" s="205"/>
    </row>
    <row r="6" spans="1:14" s="51" customFormat="1" ht="18" customHeight="1" x14ac:dyDescent="0.2">
      <c r="A6" s="54" t="s">
        <v>46</v>
      </c>
      <c r="B6" s="53">
        <f>'[2]65'!$M$24</f>
        <v>1444</v>
      </c>
      <c r="C6" s="50">
        <f>B6/Tab.1!D6</f>
        <v>7.8041398692103983E-2</v>
      </c>
      <c r="D6" s="53">
        <f>'[2]65'!$N$24</f>
        <v>1022</v>
      </c>
      <c r="E6" s="61">
        <f>'[2]65'!$O$24</f>
        <v>87</v>
      </c>
      <c r="F6" s="61">
        <f>'[2]65'!$I$24</f>
        <v>313</v>
      </c>
      <c r="G6" s="61">
        <f>'[2]65'!K24</f>
        <v>170</v>
      </c>
    </row>
    <row r="7" spans="1:14" s="51" customFormat="1" ht="40.15" customHeight="1" x14ac:dyDescent="0.2">
      <c r="A7" s="10" t="s">
        <v>93</v>
      </c>
      <c r="B7" s="13">
        <f t="shared" ref="B7:G7" si="2">SUM(B8:B11)</f>
        <v>283</v>
      </c>
      <c r="C7" s="12">
        <f>B7/Tab.1!D7</f>
        <v>2.5685242330731529E-2</v>
      </c>
      <c r="D7" s="13">
        <f t="shared" si="2"/>
        <v>223</v>
      </c>
      <c r="E7" s="11">
        <f t="shared" si="2"/>
        <v>27</v>
      </c>
      <c r="F7" s="11">
        <f t="shared" si="2"/>
        <v>60</v>
      </c>
      <c r="G7" s="11">
        <f t="shared" si="2"/>
        <v>19</v>
      </c>
    </row>
    <row r="8" spans="1:14" s="55" customFormat="1" ht="18" customHeight="1" x14ac:dyDescent="0.2">
      <c r="A8" s="54" t="s">
        <v>4</v>
      </c>
      <c r="B8" s="53">
        <f>'[2]08'!$M$24</f>
        <v>30</v>
      </c>
      <c r="C8" s="50">
        <f>B8/Tab.1!D8</f>
        <v>1.3940520446096654E-2</v>
      </c>
      <c r="D8" s="53">
        <f>'[2]08'!$N$24</f>
        <v>25</v>
      </c>
      <c r="E8" s="53">
        <f>'[2]08'!$O$24</f>
        <v>1</v>
      </c>
      <c r="F8" s="61">
        <f>'[2]08'!$I$24</f>
        <v>7</v>
      </c>
      <c r="G8" s="53">
        <f>'[2]08'!$K$24</f>
        <v>2</v>
      </c>
    </row>
    <row r="9" spans="1:14" s="55" customFormat="1" ht="18" customHeight="1" x14ac:dyDescent="0.2">
      <c r="A9" s="54" t="s">
        <v>5</v>
      </c>
      <c r="B9" s="53">
        <f>'[2]12'!$M$24</f>
        <v>62</v>
      </c>
      <c r="C9" s="50">
        <f>B9/Tab.1!D9</f>
        <v>2.7518863737239236E-2</v>
      </c>
      <c r="D9" s="53">
        <f>'[2]12'!$N$24</f>
        <v>53</v>
      </c>
      <c r="E9" s="53">
        <f>'[2]12'!$O$24</f>
        <v>3</v>
      </c>
      <c r="F9" s="61">
        <f>'[2]12'!$I$24</f>
        <v>12</v>
      </c>
      <c r="G9" s="53">
        <f>'[2]12'!$K$24</f>
        <v>8</v>
      </c>
    </row>
    <row r="10" spans="1:14" s="55" customFormat="1" ht="18" customHeight="1" x14ac:dyDescent="0.2">
      <c r="A10" s="54" t="s">
        <v>7</v>
      </c>
      <c r="B10" s="53">
        <f>'[2]17'!$M$24</f>
        <v>45</v>
      </c>
      <c r="C10" s="50">
        <f>B10/Tab.1!D10</f>
        <v>2.8160200250312892E-2</v>
      </c>
      <c r="D10" s="53">
        <f>'[2]17'!$N$24</f>
        <v>34</v>
      </c>
      <c r="E10" s="53">
        <f>'[2]17'!$O$24</f>
        <v>7</v>
      </c>
      <c r="F10" s="61">
        <f>'[2]17'!$I$24</f>
        <v>11</v>
      </c>
      <c r="G10" s="53">
        <f>'[2]17'!$K$24</f>
        <v>0</v>
      </c>
    </row>
    <row r="11" spans="1:14" s="55" customFormat="1" ht="18" customHeight="1" x14ac:dyDescent="0.2">
      <c r="A11" s="54" t="s">
        <v>37</v>
      </c>
      <c r="B11" s="53">
        <f>'[2]34'!$M$24</f>
        <v>146</v>
      </c>
      <c r="C11" s="50">
        <f>B11/Tab.1!D11</f>
        <v>2.9112662013958127E-2</v>
      </c>
      <c r="D11" s="53">
        <f>'[2]34'!$N$24</f>
        <v>111</v>
      </c>
      <c r="E11" s="53">
        <f>'[2]34'!$O$24</f>
        <v>16</v>
      </c>
      <c r="F11" s="61">
        <f>'[2]34'!$I$24</f>
        <v>30</v>
      </c>
      <c r="G11" s="53">
        <f>'[2]34'!$K$24</f>
        <v>9</v>
      </c>
    </row>
    <row r="12" spans="1:14" s="51" customFormat="1" ht="40.15" customHeight="1" x14ac:dyDescent="0.2">
      <c r="A12" s="10" t="s">
        <v>94</v>
      </c>
      <c r="B12" s="13">
        <f>SUM(B13:B17)</f>
        <v>368</v>
      </c>
      <c r="C12" s="12">
        <f>B12/Tab.1!D12</f>
        <v>4.4050754129758202E-2</v>
      </c>
      <c r="D12" s="13">
        <f t="shared" ref="D12:E12" si="3">SUM(D13:D17)</f>
        <v>272</v>
      </c>
      <c r="E12" s="11">
        <f t="shared" si="3"/>
        <v>23</v>
      </c>
      <c r="F12" s="11">
        <f>SUM(F13:F17)</f>
        <v>63</v>
      </c>
      <c r="G12" s="13">
        <f t="shared" ref="G12" si="4">SUM(G13:G17)</f>
        <v>38</v>
      </c>
    </row>
    <row r="13" spans="1:14" s="55" customFormat="1" ht="18" customHeight="1" x14ac:dyDescent="0.2">
      <c r="A13" s="54" t="s">
        <v>2</v>
      </c>
      <c r="B13" s="53">
        <f>'[2]05'!$M$24</f>
        <v>28</v>
      </c>
      <c r="C13" s="50">
        <f>B13/Tab.1!D13</f>
        <v>2.747791952894995E-2</v>
      </c>
      <c r="D13" s="53">
        <f>'[2]05'!$N$24</f>
        <v>23</v>
      </c>
      <c r="E13" s="53">
        <f>'[2]05'!$O$24</f>
        <v>4</v>
      </c>
      <c r="F13" s="61">
        <f>'[2]05'!$I$24</f>
        <v>4</v>
      </c>
      <c r="G13" s="53">
        <f>'[2]05'!$K$24</f>
        <v>5</v>
      </c>
    </row>
    <row r="14" spans="1:14" s="55" customFormat="1" ht="18" customHeight="1" x14ac:dyDescent="0.2">
      <c r="A14" s="54" t="s">
        <v>6</v>
      </c>
      <c r="B14" s="53">
        <f>'[2]14'!$M$24</f>
        <v>55</v>
      </c>
      <c r="C14" s="50">
        <f>B14/Tab.1!D14</f>
        <v>2.9826464208242951E-2</v>
      </c>
      <c r="D14" s="53">
        <f>'[2]14'!$N$24</f>
        <v>45</v>
      </c>
      <c r="E14" s="53">
        <f>'[2]14'!$O$24</f>
        <v>2</v>
      </c>
      <c r="F14" s="61">
        <f>'[2]14'!$I$24</f>
        <v>8</v>
      </c>
      <c r="G14" s="53">
        <f>'[2]14'!$K$24</f>
        <v>5</v>
      </c>
    </row>
    <row r="15" spans="1:14" s="55" customFormat="1" ht="18" customHeight="1" x14ac:dyDescent="0.2">
      <c r="A15" s="54" t="s">
        <v>8</v>
      </c>
      <c r="B15" s="53">
        <f>'[2]18'!$M$24</f>
        <v>205</v>
      </c>
      <c r="C15" s="50">
        <f>B15/Tab.1!D15</f>
        <v>7.5673680324843118E-2</v>
      </c>
      <c r="D15" s="53">
        <f>'[2]18'!$N$24</f>
        <v>148</v>
      </c>
      <c r="E15" s="53">
        <f>'[2]18'!$O$24</f>
        <v>9</v>
      </c>
      <c r="F15" s="61">
        <f>'[2]18'!$I$24</f>
        <v>38</v>
      </c>
      <c r="G15" s="53">
        <f>'[2]18'!$K$24</f>
        <v>14</v>
      </c>
    </row>
    <row r="16" spans="1:14" s="55" customFormat="1" ht="18" customHeight="1" x14ac:dyDescent="0.2">
      <c r="A16" s="54" t="s">
        <v>9</v>
      </c>
      <c r="B16" s="53">
        <f>'[2]21'!$M$24</f>
        <v>54</v>
      </c>
      <c r="C16" s="50">
        <f>B16/Tab.1!D16</f>
        <v>3.0594900849858359E-2</v>
      </c>
      <c r="D16" s="53">
        <f>'[2]21'!$N$24</f>
        <v>38</v>
      </c>
      <c r="E16" s="53">
        <f>'[2]21'!$O$24</f>
        <v>7</v>
      </c>
      <c r="F16" s="61">
        <f>'[2]21'!$I$24</f>
        <v>8</v>
      </c>
      <c r="G16" s="53">
        <f>'[2]21'!$K$24</f>
        <v>7</v>
      </c>
    </row>
    <row r="17" spans="1:7" s="55" customFormat="1" ht="18" customHeight="1" x14ac:dyDescent="0.2">
      <c r="A17" s="54" t="s">
        <v>12</v>
      </c>
      <c r="B17" s="53">
        <f>'[2]32'!$M$24</f>
        <v>26</v>
      </c>
      <c r="C17" s="50">
        <f>B17/Tab.1!D17</f>
        <v>2.5565388397246803E-2</v>
      </c>
      <c r="D17" s="53">
        <f>'[2]32'!$N$24</f>
        <v>18</v>
      </c>
      <c r="E17" s="53">
        <f>'[2]32'!$O$24</f>
        <v>1</v>
      </c>
      <c r="F17" s="61">
        <f>'[2]32'!$I$24</f>
        <v>5</v>
      </c>
      <c r="G17" s="53">
        <f>'[2]32'!$K24</f>
        <v>7</v>
      </c>
    </row>
    <row r="18" spans="1:7" s="56" customFormat="1" ht="40.15" customHeight="1" x14ac:dyDescent="0.2">
      <c r="A18" s="14" t="s">
        <v>95</v>
      </c>
      <c r="B18" s="16">
        <f t="shared" ref="B18:D18" si="5">SUM(B19,B25,B32,B41,B46,B53)</f>
        <v>836</v>
      </c>
      <c r="C18" s="12">
        <f>B18/Tab.1!D18</f>
        <v>1.1545685559606673E-2</v>
      </c>
      <c r="D18" s="16">
        <f t="shared" si="5"/>
        <v>672</v>
      </c>
      <c r="E18" s="15">
        <f>SUM(E19,E25,E32,E41,E46,E53)</f>
        <v>58</v>
      </c>
      <c r="F18" s="15">
        <f>SUM(F19,F25,F32,F41,F46,F53)</f>
        <v>157</v>
      </c>
      <c r="G18" s="16">
        <f t="shared" ref="G18" si="6">SUM(G19,G25,G32,G41,G46,G53)</f>
        <v>90</v>
      </c>
    </row>
    <row r="19" spans="1:7" s="51" customFormat="1" ht="40.15" customHeight="1" x14ac:dyDescent="0.2">
      <c r="A19" s="52" t="s">
        <v>87</v>
      </c>
      <c r="B19" s="13">
        <f t="shared" ref="B19:F19" si="7">SUM(B20:B24)</f>
        <v>139</v>
      </c>
      <c r="C19" s="12">
        <f>B19/Tab.1!D19</f>
        <v>1.2202616100430164E-2</v>
      </c>
      <c r="D19" s="13">
        <f t="shared" si="7"/>
        <v>108</v>
      </c>
      <c r="E19" s="11">
        <f t="shared" si="7"/>
        <v>11</v>
      </c>
      <c r="F19" s="11">
        <f t="shared" si="7"/>
        <v>17</v>
      </c>
      <c r="G19" s="13">
        <f t="shared" ref="G19" si="8">SUM(G20:G24)</f>
        <v>13</v>
      </c>
    </row>
    <row r="20" spans="1:7" s="55" customFormat="1" ht="18" customHeight="1" x14ac:dyDescent="0.2">
      <c r="A20" s="54" t="s">
        <v>32</v>
      </c>
      <c r="B20" s="53">
        <f>'[2]02'!$M$24</f>
        <v>20</v>
      </c>
      <c r="C20" s="50">
        <f>B20/Tab.1!D20</f>
        <v>7.971303308090873E-3</v>
      </c>
      <c r="D20" s="53">
        <f>'[2]02'!$N$24</f>
        <v>17</v>
      </c>
      <c r="E20" s="53">
        <f>'[2]02'!$O$24</f>
        <v>3</v>
      </c>
      <c r="F20" s="61">
        <f>'[2]02'!$I$24</f>
        <v>4</v>
      </c>
      <c r="G20" s="53">
        <f>'[2]02'!$K$24</f>
        <v>3</v>
      </c>
    </row>
    <row r="21" spans="1:7" s="55" customFormat="1" ht="18" customHeight="1" x14ac:dyDescent="0.2">
      <c r="A21" s="54" t="s">
        <v>33</v>
      </c>
      <c r="B21" s="53">
        <f>'[2]13'!$M$24</f>
        <v>15</v>
      </c>
      <c r="C21" s="50">
        <f>B21/Tab.1!D21</f>
        <v>9.1631032376298105E-3</v>
      </c>
      <c r="D21" s="53">
        <f>'[2]13'!$N$24</f>
        <v>14</v>
      </c>
      <c r="E21" s="53">
        <f>'[2]13'!$O$24</f>
        <v>4</v>
      </c>
      <c r="F21" s="61">
        <f>'[2]13'!$I$24</f>
        <v>3</v>
      </c>
      <c r="G21" s="53">
        <f>'[2]13'!$K$24</f>
        <v>2</v>
      </c>
    </row>
    <row r="22" spans="1:7" s="55" customFormat="1" ht="18" customHeight="1" x14ac:dyDescent="0.2">
      <c r="A22" s="54" t="s">
        <v>34</v>
      </c>
      <c r="B22" s="53">
        <f>'[2]20'!$M$24</f>
        <v>15</v>
      </c>
      <c r="C22" s="50">
        <f>B22/Tab.1!D22</f>
        <v>4.9439683586025053E-3</v>
      </c>
      <c r="D22" s="53">
        <f>'[2]20'!$N$24</f>
        <v>9</v>
      </c>
      <c r="E22" s="53">
        <f>'[2]20'!$O$24</f>
        <v>1</v>
      </c>
      <c r="F22" s="61">
        <f>'[2]20'!$I$24</f>
        <v>0</v>
      </c>
      <c r="G22" s="53">
        <f>'[2]20'!$K$24</f>
        <v>5</v>
      </c>
    </row>
    <row r="23" spans="1:7" s="55" customFormat="1" ht="18" customHeight="1" x14ac:dyDescent="0.2">
      <c r="A23" s="54" t="s">
        <v>10</v>
      </c>
      <c r="B23" s="53">
        <f>'[2]24'!$M$24</f>
        <v>76</v>
      </c>
      <c r="C23" s="50">
        <f>B23/Tab.1!D23</f>
        <v>3.1456953642384107E-2</v>
      </c>
      <c r="D23" s="53">
        <f>'[2]24'!$N$24</f>
        <v>61</v>
      </c>
      <c r="E23" s="53">
        <f>'[2]24'!$O$24</f>
        <v>1</v>
      </c>
      <c r="F23" s="61">
        <f>'[2]24'!$I$24</f>
        <v>8</v>
      </c>
      <c r="G23" s="53">
        <f>'[2]24'!$K$24</f>
        <v>3</v>
      </c>
    </row>
    <row r="24" spans="1:7" s="55" customFormat="1" ht="18" customHeight="1" x14ac:dyDescent="0.2">
      <c r="A24" s="54" t="s">
        <v>35</v>
      </c>
      <c r="B24" s="53">
        <f>'[2]37'!$M$24</f>
        <v>13</v>
      </c>
      <c r="C24" s="50">
        <f>B24/Tab.1!D24</f>
        <v>7.2423398328690805E-3</v>
      </c>
      <c r="D24" s="53">
        <f>'[2]37'!$N$24</f>
        <v>7</v>
      </c>
      <c r="E24" s="53">
        <f>'[2]37'!$O$24</f>
        <v>2</v>
      </c>
      <c r="F24" s="61">
        <f>'[2]37'!$I$24</f>
        <v>2</v>
      </c>
      <c r="G24" s="53">
        <f>'[2]37'!$K$24</f>
        <v>0</v>
      </c>
    </row>
    <row r="25" spans="1:7" s="51" customFormat="1" ht="40.15" customHeight="1" x14ac:dyDescent="0.2">
      <c r="A25" s="52" t="s">
        <v>88</v>
      </c>
      <c r="B25" s="13">
        <f>SUM(B26:B31)</f>
        <v>116</v>
      </c>
      <c r="C25" s="12">
        <f>B25/Tab.1!D25</f>
        <v>9.7184986595174258E-3</v>
      </c>
      <c r="D25" s="13">
        <f t="shared" ref="D25:E25" si="9">SUM(D26:D31)</f>
        <v>90</v>
      </c>
      <c r="E25" s="11">
        <f t="shared" si="9"/>
        <v>12</v>
      </c>
      <c r="F25" s="11">
        <f>SUM(F26:F31)</f>
        <v>25</v>
      </c>
      <c r="G25" s="13">
        <f t="shared" ref="G25" si="10">SUM(G26:G31)</f>
        <v>12</v>
      </c>
    </row>
    <row r="26" spans="1:7" s="55" customFormat="1" ht="18" customHeight="1" x14ac:dyDescent="0.2">
      <c r="A26" s="54" t="s">
        <v>25</v>
      </c>
      <c r="B26" s="53">
        <f>'[2]11'!$M$24</f>
        <v>19</v>
      </c>
      <c r="C26" s="50">
        <f>B26/Tab.1!D26</f>
        <v>7.3302469135802465E-3</v>
      </c>
      <c r="D26" s="53">
        <f>'[2]11'!$N$24</f>
        <v>12</v>
      </c>
      <c r="E26" s="53">
        <f>'[2]11'!$O$24</f>
        <v>1</v>
      </c>
      <c r="F26" s="61">
        <f>'[2]11'!$I$24</f>
        <v>7</v>
      </c>
      <c r="G26" s="53">
        <f>'[2]11'!$K$24</f>
        <v>4</v>
      </c>
    </row>
    <row r="27" spans="1:7" s="55" customFormat="1" ht="18" customHeight="1" x14ac:dyDescent="0.2">
      <c r="A27" s="54" t="s">
        <v>26</v>
      </c>
      <c r="B27" s="53">
        <f>'[2]15'!$M$24</f>
        <v>8</v>
      </c>
      <c r="C27" s="50">
        <f>B27/Tab.1!D27</f>
        <v>2.872531418312388E-3</v>
      </c>
      <c r="D27" s="53">
        <f>'[2]15'!$N$24</f>
        <v>6</v>
      </c>
      <c r="E27" s="53">
        <f>'[2]15'!$O$24</f>
        <v>1</v>
      </c>
      <c r="F27" s="61">
        <f>'[2]15'!$I$24</f>
        <v>0</v>
      </c>
      <c r="G27" s="53">
        <f>'[2]15'!$K$24</f>
        <v>0</v>
      </c>
    </row>
    <row r="28" spans="1:7" s="55" customFormat="1" ht="18" customHeight="1" x14ac:dyDescent="0.2">
      <c r="A28" s="54" t="s">
        <v>27</v>
      </c>
      <c r="B28" s="53">
        <f>'[2]16'!$M$24</f>
        <v>29</v>
      </c>
      <c r="C28" s="50">
        <f>B28/Tab.1!D28</f>
        <v>1.2575888985255855E-2</v>
      </c>
      <c r="D28" s="53">
        <f>'[2]16'!$N$24</f>
        <v>22</v>
      </c>
      <c r="E28" s="53">
        <f>'[2]16'!$O$24</f>
        <v>0</v>
      </c>
      <c r="F28" s="61">
        <f>'[2]16'!$I$24</f>
        <v>9</v>
      </c>
      <c r="G28" s="53">
        <f>'[2]16'!$K$24</f>
        <v>1</v>
      </c>
    </row>
    <row r="29" spans="1:7" s="55" customFormat="1" ht="18" customHeight="1" x14ac:dyDescent="0.2">
      <c r="A29" s="54" t="s">
        <v>28</v>
      </c>
      <c r="B29" s="53">
        <f>'[2]22'!$M$24</f>
        <v>11</v>
      </c>
      <c r="C29" s="50">
        <f>B29/Tab.1!D29</f>
        <v>6.7401960784313729E-3</v>
      </c>
      <c r="D29" s="53">
        <f>'[2]22'!$N$24</f>
        <v>9</v>
      </c>
      <c r="E29" s="53">
        <f>'[2]22'!$O$24</f>
        <v>4</v>
      </c>
      <c r="F29" s="61">
        <f>'[2]22'!$I$24</f>
        <v>1</v>
      </c>
      <c r="G29" s="53">
        <f>'[2]22'!$K$24</f>
        <v>0</v>
      </c>
    </row>
    <row r="30" spans="1:7" s="55" customFormat="1" ht="18" customHeight="1" x14ac:dyDescent="0.2">
      <c r="A30" s="54" t="s">
        <v>14</v>
      </c>
      <c r="B30" s="53">
        <f>'[2]35'!$M$24</f>
        <v>16</v>
      </c>
      <c r="C30" s="50">
        <f>B30/Tab.1!D30</f>
        <v>1.7222820236813777E-2</v>
      </c>
      <c r="D30" s="53">
        <f>'[2]35'!$N$24</f>
        <v>13</v>
      </c>
      <c r="E30" s="53">
        <f>'[2]35'!$O$24</f>
        <v>4</v>
      </c>
      <c r="F30" s="61">
        <f>'[2]35'!$I$24</f>
        <v>1</v>
      </c>
      <c r="G30" s="53">
        <f>'[2]35'!$K$24</f>
        <v>2</v>
      </c>
    </row>
    <row r="31" spans="1:7" s="55" customFormat="1" ht="18" customHeight="1" x14ac:dyDescent="0.2">
      <c r="A31" s="54" t="s">
        <v>42</v>
      </c>
      <c r="B31" s="53">
        <f>'[2]61'!$M$24</f>
        <v>33</v>
      </c>
      <c r="C31" s="50">
        <f>B31/Tab.1!D31</f>
        <v>1.9503546099290781E-2</v>
      </c>
      <c r="D31" s="53">
        <f>'[2]61'!$N$24</f>
        <v>28</v>
      </c>
      <c r="E31" s="53">
        <f>'[2]61'!$O$24</f>
        <v>2</v>
      </c>
      <c r="F31" s="61">
        <f>'[2]61'!$I$24</f>
        <v>7</v>
      </c>
      <c r="G31" s="53">
        <f>'[2]61'!$K$24</f>
        <v>5</v>
      </c>
    </row>
    <row r="32" spans="1:7" s="51" customFormat="1" ht="40.15" customHeight="1" x14ac:dyDescent="0.2">
      <c r="A32" s="52" t="s">
        <v>89</v>
      </c>
      <c r="B32" s="13">
        <f t="shared" ref="B32:E32" si="11">SUM(B33:B40)</f>
        <v>274</v>
      </c>
      <c r="C32" s="12">
        <f>B32/Tab.1!D32</f>
        <v>1.0462407881171485E-2</v>
      </c>
      <c r="D32" s="13">
        <f t="shared" si="11"/>
        <v>215</v>
      </c>
      <c r="E32" s="11">
        <f t="shared" si="11"/>
        <v>14</v>
      </c>
      <c r="F32" s="11">
        <f>SUM(F33:F40)</f>
        <v>47</v>
      </c>
      <c r="G32" s="13">
        <f t="shared" ref="G32" si="12">SUM(G33:G40)</f>
        <v>26</v>
      </c>
    </row>
    <row r="33" spans="1:7" s="55" customFormat="1" ht="18" customHeight="1" x14ac:dyDescent="0.2">
      <c r="A33" s="54" t="s">
        <v>16</v>
      </c>
      <c r="B33" s="53">
        <f>'[2]01'!$M$24</f>
        <v>5</v>
      </c>
      <c r="C33" s="12">
        <f>B33/Tab.1!D33</f>
        <v>5.6882821387940841E-3</v>
      </c>
      <c r="D33" s="53">
        <f>'[2]01'!$N$24</f>
        <v>4</v>
      </c>
      <c r="E33" s="53">
        <f>'[2]01'!$O$24</f>
        <v>0</v>
      </c>
      <c r="F33" s="61">
        <f>'[2]01'!$I$24</f>
        <v>0</v>
      </c>
      <c r="G33" s="53">
        <f>'[2]01'!$K$24</f>
        <v>0</v>
      </c>
    </row>
    <row r="34" spans="1:7" s="55" customFormat="1" ht="18" customHeight="1" x14ac:dyDescent="0.2">
      <c r="A34" s="54" t="s">
        <v>17</v>
      </c>
      <c r="B34" s="53">
        <f>'[2]07'!$M$24</f>
        <v>31</v>
      </c>
      <c r="C34" s="12">
        <f>B34/Tab.1!D34</f>
        <v>1.6613076098606645E-2</v>
      </c>
      <c r="D34" s="53">
        <f>'[2]07'!$N$24</f>
        <v>30</v>
      </c>
      <c r="E34" s="53">
        <f>'[2]07'!$O$24</f>
        <v>0</v>
      </c>
      <c r="F34" s="61">
        <f>'[2]07'!$I$24</f>
        <v>10</v>
      </c>
      <c r="G34" s="53">
        <f>'[2]07'!$K$24</f>
        <v>4</v>
      </c>
    </row>
    <row r="35" spans="1:7" s="55" customFormat="1" ht="18" customHeight="1" x14ac:dyDescent="0.2">
      <c r="A35" s="54" t="s">
        <v>18</v>
      </c>
      <c r="B35" s="53">
        <f>'[2]09'!$M$24</f>
        <v>9</v>
      </c>
      <c r="C35" s="12">
        <f>B35/Tab.1!D35</f>
        <v>6.6964285714285711E-3</v>
      </c>
      <c r="D35" s="53">
        <f>'[2]09'!$N$24</f>
        <v>7</v>
      </c>
      <c r="E35" s="53">
        <f>'[2]09'!$O$24</f>
        <v>1</v>
      </c>
      <c r="F35" s="61">
        <f>'[2]09'!$I$24</f>
        <v>3</v>
      </c>
      <c r="G35" s="53">
        <f>'[2]09'!$K$24</f>
        <v>2</v>
      </c>
    </row>
    <row r="36" spans="1:7" s="55" customFormat="1" ht="18" customHeight="1" x14ac:dyDescent="0.2">
      <c r="A36" s="54" t="s">
        <v>19</v>
      </c>
      <c r="B36" s="53">
        <f>'[2]23'!$M$24</f>
        <v>8</v>
      </c>
      <c r="C36" s="12">
        <f>B36/Tab.1!D36</f>
        <v>3.1533307055577452E-3</v>
      </c>
      <c r="D36" s="53">
        <f>'[2]23'!$N$24</f>
        <v>4</v>
      </c>
      <c r="E36" s="53">
        <f>'[2]23'!$O$24</f>
        <v>0</v>
      </c>
      <c r="F36" s="61">
        <f>'[2]23'!$I$24</f>
        <v>0</v>
      </c>
      <c r="G36" s="53">
        <f>'[2]23'!$K$24</f>
        <v>2</v>
      </c>
    </row>
    <row r="37" spans="1:7" s="55" customFormat="1" ht="18" customHeight="1" x14ac:dyDescent="0.2">
      <c r="A37" s="54" t="s">
        <v>20</v>
      </c>
      <c r="B37" s="53">
        <f>'[2]25'!$M$24</f>
        <v>52</v>
      </c>
      <c r="C37" s="12">
        <f>B37/Tab.1!D37</f>
        <v>7.01470389855659E-3</v>
      </c>
      <c r="D37" s="53">
        <f>'[2]25'!$N$24</f>
        <v>40</v>
      </c>
      <c r="E37" s="53">
        <f>'[2]25'!$O$24</f>
        <v>3</v>
      </c>
      <c r="F37" s="61">
        <f>'[2]25'!$I$24</f>
        <v>1</v>
      </c>
      <c r="G37" s="53">
        <f>'[2]25'!$K$24</f>
        <v>1</v>
      </c>
    </row>
    <row r="38" spans="1:7" s="55" customFormat="1" ht="18" customHeight="1" x14ac:dyDescent="0.2">
      <c r="A38" s="54" t="s">
        <v>21</v>
      </c>
      <c r="B38" s="53">
        <f>'[2]30'!$M$24</f>
        <v>11</v>
      </c>
      <c r="C38" s="12">
        <f>B38/Tab.1!D38</f>
        <v>3.6937541974479517E-3</v>
      </c>
      <c r="D38" s="53">
        <f>'[2]30'!$N$24</f>
        <v>7</v>
      </c>
      <c r="E38" s="53">
        <f>'[2]30'!$O$24</f>
        <v>2</v>
      </c>
      <c r="F38" s="61">
        <f>'[2]30'!$I$24</f>
        <v>2</v>
      </c>
      <c r="G38" s="53">
        <f>'[2]30'!$K$24</f>
        <v>3</v>
      </c>
    </row>
    <row r="39" spans="1:7" s="55" customFormat="1" ht="18" customHeight="1" x14ac:dyDescent="0.2">
      <c r="A39" s="54" t="s">
        <v>22</v>
      </c>
      <c r="B39" s="53">
        <f>'[2]36'!$M$24</f>
        <v>15</v>
      </c>
      <c r="C39" s="12">
        <f>B39/Tab.1!D39</f>
        <v>1.1691348402182385E-2</v>
      </c>
      <c r="D39" s="53">
        <f>'[2]36'!$N$24</f>
        <v>8</v>
      </c>
      <c r="E39" s="53">
        <f>'[2]36'!$O$24</f>
        <v>1</v>
      </c>
      <c r="F39" s="61">
        <f>'[2]36'!$I$24</f>
        <v>5</v>
      </c>
      <c r="G39" s="53">
        <f>'[2]36'!$K$24</f>
        <v>2</v>
      </c>
    </row>
    <row r="40" spans="1:7" s="55" customFormat="1" ht="18.600000000000001" customHeight="1" x14ac:dyDescent="0.2">
      <c r="A40" s="54" t="s">
        <v>44</v>
      </c>
      <c r="B40" s="53">
        <f>'[2]63'!$M$24</f>
        <v>143</v>
      </c>
      <c r="C40" s="12">
        <f>B40/Tab.1!D40</f>
        <v>1.8126505260489287E-2</v>
      </c>
      <c r="D40" s="53">
        <f>'[2]63'!$N$24</f>
        <v>115</v>
      </c>
      <c r="E40" s="53">
        <f>'[2]63'!$O$24</f>
        <v>7</v>
      </c>
      <c r="F40" s="61">
        <f>'[2]63'!$I$24</f>
        <v>26</v>
      </c>
      <c r="G40" s="53">
        <f>'[2]63'!$K$24</f>
        <v>12</v>
      </c>
    </row>
    <row r="41" spans="1:7" s="51" customFormat="1" ht="40.15" customHeight="1" x14ac:dyDescent="0.2">
      <c r="A41" s="52" t="s">
        <v>90</v>
      </c>
      <c r="B41" s="13">
        <f t="shared" ref="B41:F41" si="13">SUM(B42:B45)</f>
        <v>91</v>
      </c>
      <c r="C41" s="12">
        <f>B41/Tab.1!D41</f>
        <v>9.1872791519434626E-3</v>
      </c>
      <c r="D41" s="13">
        <f t="shared" si="13"/>
        <v>80</v>
      </c>
      <c r="E41" s="11">
        <f t="shared" si="13"/>
        <v>5</v>
      </c>
      <c r="F41" s="11">
        <f t="shared" si="13"/>
        <v>20</v>
      </c>
      <c r="G41" s="13">
        <f t="shared" ref="G41" si="14">SUM(G42:G45)</f>
        <v>12</v>
      </c>
    </row>
    <row r="42" spans="1:7" s="55" customFormat="1" ht="18" customHeight="1" x14ac:dyDescent="0.2">
      <c r="A42" s="54" t="s">
        <v>29</v>
      </c>
      <c r="B42" s="53">
        <f>'[2]04'!$M$24</f>
        <v>9</v>
      </c>
      <c r="C42" s="12">
        <f>B42/Tab.1!D42</f>
        <v>5.3317535545023701E-3</v>
      </c>
      <c r="D42" s="53">
        <f>'[2]04'!$N$24</f>
        <v>7</v>
      </c>
      <c r="E42" s="53">
        <f>'[2]04'!$O$24</f>
        <v>1</v>
      </c>
      <c r="F42" s="61">
        <f>'[2]04'!$I$24</f>
        <v>1</v>
      </c>
      <c r="G42" s="53">
        <f>'[2]04'!$K$24</f>
        <v>1</v>
      </c>
    </row>
    <row r="43" spans="1:7" s="55" customFormat="1" ht="18" customHeight="1" x14ac:dyDescent="0.2">
      <c r="A43" s="54" t="s">
        <v>30</v>
      </c>
      <c r="B43" s="53">
        <f>'[2]19'!$M$24</f>
        <v>18</v>
      </c>
      <c r="C43" s="12">
        <f>B43/Tab.1!D43</f>
        <v>5.872756933115824E-3</v>
      </c>
      <c r="D43" s="53">
        <f>'[2]19'!$N$24</f>
        <v>15</v>
      </c>
      <c r="E43" s="53">
        <f>'[2]19'!$O$24</f>
        <v>1</v>
      </c>
      <c r="F43" s="61">
        <f>'[2]19'!$I$24</f>
        <v>6</v>
      </c>
      <c r="G43" s="53">
        <f>'[2]19'!$K$24</f>
        <v>2</v>
      </c>
    </row>
    <row r="44" spans="1:7" s="55" customFormat="1" ht="18" customHeight="1" x14ac:dyDescent="0.2">
      <c r="A44" s="54" t="s">
        <v>31</v>
      </c>
      <c r="B44" s="53">
        <f>'[2]27'!$M$24</f>
        <v>2</v>
      </c>
      <c r="C44" s="12">
        <f>B44/Tab.1!D44</f>
        <v>1.088139281828074E-3</v>
      </c>
      <c r="D44" s="53">
        <f>'[2]27'!$N$24</f>
        <v>2</v>
      </c>
      <c r="E44" s="53">
        <f>'[2]27'!$O$24</f>
        <v>0</v>
      </c>
      <c r="F44" s="61">
        <f>'[2]27'!$I$24</f>
        <v>0</v>
      </c>
      <c r="G44" s="53">
        <f>'[2]27'!$K$24</f>
        <v>0</v>
      </c>
    </row>
    <row r="45" spans="1:7" s="55" customFormat="1" ht="18" customHeight="1" x14ac:dyDescent="0.2">
      <c r="A45" s="54" t="s">
        <v>43</v>
      </c>
      <c r="B45" s="53">
        <f>'[2]62'!$M$24</f>
        <v>62</v>
      </c>
      <c r="C45" s="12">
        <f>B45/Tab.1!D45</f>
        <v>1.8708509354254676E-2</v>
      </c>
      <c r="D45" s="53">
        <f>'[2]62'!$N$24</f>
        <v>56</v>
      </c>
      <c r="E45" s="53">
        <f>'[2]62'!$O$24</f>
        <v>3</v>
      </c>
      <c r="F45" s="61">
        <f>'[2]62'!$I$24</f>
        <v>13</v>
      </c>
      <c r="G45" s="53">
        <f>'[2]62'!$K$24</f>
        <v>9</v>
      </c>
    </row>
    <row r="46" spans="1:7" s="51" customFormat="1" ht="40.15" customHeight="1" x14ac:dyDescent="0.2">
      <c r="A46" s="52" t="s">
        <v>91</v>
      </c>
      <c r="B46" s="13">
        <f t="shared" ref="B46:E46" si="15">SUM(B47:B52)</f>
        <v>118</v>
      </c>
      <c r="C46" s="12">
        <f>B46/Tab.1!D46</f>
        <v>1.3381719210705375E-2</v>
      </c>
      <c r="D46" s="13">
        <f t="shared" si="15"/>
        <v>100</v>
      </c>
      <c r="E46" s="11">
        <f t="shared" si="15"/>
        <v>10</v>
      </c>
      <c r="F46" s="11">
        <f>SUM(F47:F52)</f>
        <v>19</v>
      </c>
      <c r="G46" s="13">
        <f t="shared" ref="G46" si="16">SUM(G47:G52)</f>
        <v>17</v>
      </c>
    </row>
    <row r="47" spans="1:7" s="55" customFormat="1" ht="18" customHeight="1" x14ac:dyDescent="0.2">
      <c r="A47" s="54" t="s">
        <v>36</v>
      </c>
      <c r="B47" s="53">
        <f>'[2]03'!$M$24</f>
        <v>22</v>
      </c>
      <c r="C47" s="12">
        <f>B47/Tab.1!D47</f>
        <v>6.3382310573321813E-3</v>
      </c>
      <c r="D47" s="53">
        <f>'[2]03'!$N$24</f>
        <v>17</v>
      </c>
      <c r="E47" s="53">
        <f>'[2]03'!$O$24</f>
        <v>4</v>
      </c>
      <c r="F47" s="61">
        <f>'[2]03'!$I$24</f>
        <v>3</v>
      </c>
      <c r="G47" s="53">
        <f>'[2]03'!$K$24</f>
        <v>3</v>
      </c>
    </row>
    <row r="48" spans="1:7" s="55" customFormat="1" ht="18" customHeight="1" x14ac:dyDescent="0.2">
      <c r="A48" s="54" t="s">
        <v>23</v>
      </c>
      <c r="B48" s="53">
        <f>'[2]10'!$M$24</f>
        <v>10</v>
      </c>
      <c r="C48" s="12">
        <f>B48/Tab.1!D48</f>
        <v>1.7921146953405017E-2</v>
      </c>
      <c r="D48" s="53">
        <f>'[2]10'!$N$24</f>
        <v>9</v>
      </c>
      <c r="E48" s="53">
        <f>'[2]10'!$O$24</f>
        <v>0</v>
      </c>
      <c r="F48" s="61">
        <f>'[2]10'!$I$24</f>
        <v>3</v>
      </c>
      <c r="G48" s="53">
        <f>'[2]10'!$K$24</f>
        <v>1</v>
      </c>
    </row>
    <row r="49" spans="1:7" s="55" customFormat="1" ht="18" customHeight="1" x14ac:dyDescent="0.2">
      <c r="A49" s="54" t="s">
        <v>49</v>
      </c>
      <c r="B49" s="53">
        <f>'[2]26'!$M$24</f>
        <v>10</v>
      </c>
      <c r="C49" s="12">
        <f>B49/Tab.1!D49</f>
        <v>7.7942322681215899E-3</v>
      </c>
      <c r="D49" s="53">
        <f>'[2]26'!$N$24</f>
        <v>8</v>
      </c>
      <c r="E49" s="53">
        <f>'[2]26'!$O$24</f>
        <v>1</v>
      </c>
      <c r="F49" s="61">
        <f>'[2]26'!$I$24</f>
        <v>2</v>
      </c>
      <c r="G49" s="53">
        <f>'[2]26'!$K$24</f>
        <v>1</v>
      </c>
    </row>
    <row r="50" spans="1:7" s="55" customFormat="1" ht="18" customHeight="1" x14ac:dyDescent="0.2">
      <c r="A50" s="54" t="s">
        <v>24</v>
      </c>
      <c r="B50" s="53">
        <f>'[2]29'!$M$24</f>
        <v>22</v>
      </c>
      <c r="C50" s="12">
        <f>B50/Tab.1!D50</f>
        <v>2.2110552763819097E-2</v>
      </c>
      <c r="D50" s="53">
        <f>'[2]29'!$N$24</f>
        <v>21</v>
      </c>
      <c r="E50" s="53">
        <f>'[2]29'!$O$24</f>
        <v>2</v>
      </c>
      <c r="F50" s="61">
        <f>'[2]29'!$I$24</f>
        <v>2</v>
      </c>
      <c r="G50" s="53">
        <f>'[2]29'!$K$24</f>
        <v>4</v>
      </c>
    </row>
    <row r="51" spans="1:7" s="55" customFormat="1" ht="18" customHeight="1" x14ac:dyDescent="0.2">
      <c r="A51" s="54" t="s">
        <v>13</v>
      </c>
      <c r="B51" s="53">
        <f>'[2]33'!$M$24</f>
        <v>7</v>
      </c>
      <c r="C51" s="12">
        <f>B51/Tab.1!D51</f>
        <v>5.9931506849315065E-3</v>
      </c>
      <c r="D51" s="53">
        <f>'[2]33'!$N$24</f>
        <v>6</v>
      </c>
      <c r="E51" s="53">
        <f>'[2]33'!$O$24</f>
        <v>1</v>
      </c>
      <c r="F51" s="61">
        <f>'[2]33'!$I$24</f>
        <v>1</v>
      </c>
      <c r="G51" s="53">
        <f>'[2]33'!$K$24</f>
        <v>1</v>
      </c>
    </row>
    <row r="52" spans="1:7" s="55" customFormat="1" ht="18" customHeight="1" x14ac:dyDescent="0.2">
      <c r="A52" s="54" t="s">
        <v>45</v>
      </c>
      <c r="B52" s="53">
        <f>'[2]64'!$M$24</f>
        <v>47</v>
      </c>
      <c r="C52" s="12">
        <f>B52/Tab.1!D52</f>
        <v>3.4996276991809384E-2</v>
      </c>
      <c r="D52" s="53">
        <f>'[2]64'!$N$24</f>
        <v>39</v>
      </c>
      <c r="E52" s="53">
        <f>'[2]64'!$O$24</f>
        <v>2</v>
      </c>
      <c r="F52" s="61">
        <f>'[2]64'!$I$24</f>
        <v>8</v>
      </c>
      <c r="G52" s="53">
        <f>'[2]64'!$K$24</f>
        <v>7</v>
      </c>
    </row>
    <row r="53" spans="1:7" s="51" customFormat="1" ht="40.15" customHeight="1" x14ac:dyDescent="0.2">
      <c r="A53" s="52" t="s">
        <v>92</v>
      </c>
      <c r="B53" s="13">
        <f t="shared" ref="B53:E53" si="17">SUM(B54:B56)</f>
        <v>98</v>
      </c>
      <c r="C53" s="12">
        <f>B53/Tab.1!D53</f>
        <v>2.3506836171743824E-2</v>
      </c>
      <c r="D53" s="13">
        <f>SUM(D54:D56)</f>
        <v>79</v>
      </c>
      <c r="E53" s="11">
        <f t="shared" si="17"/>
        <v>6</v>
      </c>
      <c r="F53" s="11">
        <f>SUM(F54:F56)</f>
        <v>29</v>
      </c>
      <c r="G53" s="13">
        <f t="shared" ref="G53" si="18">SUM(G54:G56)</f>
        <v>10</v>
      </c>
    </row>
    <row r="54" spans="1:7" s="55" customFormat="1" ht="18" customHeight="1" x14ac:dyDescent="0.2">
      <c r="A54" s="54" t="s">
        <v>3</v>
      </c>
      <c r="B54" s="53">
        <f>'[2]06'!$M$24</f>
        <v>46</v>
      </c>
      <c r="C54" s="12">
        <f>B54/Tab.1!D54</f>
        <v>4.4230769230769233E-2</v>
      </c>
      <c r="D54" s="53">
        <f>'[2]06'!$N$24</f>
        <v>34</v>
      </c>
      <c r="E54" s="53">
        <f>'[2]06'!$O$24</f>
        <v>0</v>
      </c>
      <c r="F54" s="61">
        <f>'[2]06'!$I$24</f>
        <v>12</v>
      </c>
      <c r="G54" s="53">
        <f>'[2]06'!$K$24</f>
        <v>4</v>
      </c>
    </row>
    <row r="55" spans="1:7" s="55" customFormat="1" ht="18" customHeight="1" x14ac:dyDescent="0.2">
      <c r="A55" s="57" t="s">
        <v>11</v>
      </c>
      <c r="B55" s="53">
        <f>'[2]28'!$M$24</f>
        <v>13</v>
      </c>
      <c r="C55" s="12">
        <f>B55/Tab.1!D55</f>
        <v>1.6560509554140127E-2</v>
      </c>
      <c r="D55" s="53">
        <f>'[2]28'!$N$24</f>
        <v>12</v>
      </c>
      <c r="E55" s="53">
        <f>'[2]28'!$O$24</f>
        <v>2</v>
      </c>
      <c r="F55" s="61">
        <f>'[2]28'!$I$24</f>
        <v>6</v>
      </c>
      <c r="G55" s="53">
        <f>'[2]28'!$K$24</f>
        <v>4</v>
      </c>
    </row>
    <row r="56" spans="1:7" s="55" customFormat="1" ht="18" customHeight="1" x14ac:dyDescent="0.2">
      <c r="A56" s="54" t="s">
        <v>15</v>
      </c>
      <c r="B56" s="53">
        <f>'[2]38'!$M$24</f>
        <v>39</v>
      </c>
      <c r="C56" s="12">
        <f>B56/Tab.1!D56</f>
        <v>1.6638225255972697E-2</v>
      </c>
      <c r="D56" s="53">
        <f>'[2]38'!$N$24</f>
        <v>33</v>
      </c>
      <c r="E56" s="53">
        <f>'[2]38'!$O$24</f>
        <v>4</v>
      </c>
      <c r="F56" s="61">
        <f>'[2]38'!$I$24</f>
        <v>11</v>
      </c>
      <c r="G56" s="53">
        <f>'[2]38'!$K$24</f>
        <v>2</v>
      </c>
    </row>
  </sheetData>
  <pageMargins left="0.7" right="0.7" top="0.75" bottom="0.75" header="0.3" footer="0.3"/>
  <pageSetup paperSize="9" scale="5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58"/>
  <sheetViews>
    <sheetView view="pageBreakPreview" zoomScale="70" zoomScaleNormal="75" zoomScaleSheetLayoutView="70" workbookViewId="0">
      <selection activeCell="I2" sqref="I2"/>
    </sheetView>
  </sheetViews>
  <sheetFormatPr defaultColWidth="2.140625" defaultRowHeight="15.75" x14ac:dyDescent="0.25"/>
  <cols>
    <col min="1" max="1" width="25.7109375" style="58" customWidth="1"/>
    <col min="2" max="2" width="18.42578125" style="58" customWidth="1"/>
    <col min="3" max="19" width="12.7109375" style="58" customWidth="1"/>
    <col min="20" max="16384" width="2.140625" style="58"/>
  </cols>
  <sheetData>
    <row r="1" spans="1:19" ht="30" customHeight="1" x14ac:dyDescent="0.25">
      <c r="A1" s="9"/>
      <c r="B1" s="9"/>
      <c r="C1" s="9"/>
      <c r="D1" s="9"/>
      <c r="E1" s="9"/>
      <c r="F1" s="9"/>
      <c r="I1" s="9" t="s">
        <v>248</v>
      </c>
      <c r="K1" s="9"/>
      <c r="L1" s="9"/>
      <c r="M1" s="9"/>
      <c r="N1" s="9"/>
      <c r="O1" s="9"/>
      <c r="P1" s="9"/>
      <c r="Q1" s="9"/>
      <c r="R1" s="9"/>
      <c r="S1" s="9"/>
    </row>
    <row r="2" spans="1:19" ht="100.15" customHeight="1" x14ac:dyDescent="0.25">
      <c r="A2" s="90" t="s">
        <v>38</v>
      </c>
      <c r="B2" s="89" t="s">
        <v>176</v>
      </c>
      <c r="C2" s="93" t="s">
        <v>39</v>
      </c>
      <c r="D2" s="93" t="s">
        <v>218</v>
      </c>
      <c r="E2" s="93" t="s">
        <v>219</v>
      </c>
      <c r="F2" s="93" t="s">
        <v>53</v>
      </c>
      <c r="G2" s="93" t="s">
        <v>40</v>
      </c>
      <c r="H2" s="93" t="s">
        <v>54</v>
      </c>
      <c r="I2" s="93" t="s">
        <v>179</v>
      </c>
      <c r="J2" s="93" t="s">
        <v>41</v>
      </c>
      <c r="K2" s="93" t="s">
        <v>55</v>
      </c>
      <c r="L2" s="93" t="s">
        <v>57</v>
      </c>
      <c r="M2" s="93" t="s">
        <v>84</v>
      </c>
      <c r="N2" s="93" t="s">
        <v>85</v>
      </c>
      <c r="O2" s="93" t="s">
        <v>52</v>
      </c>
      <c r="P2" s="49" t="s">
        <v>81</v>
      </c>
      <c r="Q2" s="49" t="s">
        <v>82</v>
      </c>
      <c r="R2" s="49" t="s">
        <v>83</v>
      </c>
      <c r="S2" s="49" t="s">
        <v>51</v>
      </c>
    </row>
    <row r="3" spans="1:19" ht="40.15" customHeight="1" x14ac:dyDescent="0.25">
      <c r="A3" s="19" t="s">
        <v>1</v>
      </c>
      <c r="B3" s="11">
        <f>SUM(B5,B7,B12,B19,B25,B32,B41,B46,B53)</f>
        <v>14357</v>
      </c>
      <c r="C3" s="11">
        <f t="shared" ref="C3:F3" si="0">SUM(C5,C7,C12,C19,C25,C32,C41,C46,C53)</f>
        <v>7187</v>
      </c>
      <c r="D3" s="11">
        <f t="shared" si="0"/>
        <v>3857</v>
      </c>
      <c r="E3" s="11">
        <f t="shared" si="0"/>
        <v>10500</v>
      </c>
      <c r="F3" s="11">
        <f t="shared" si="0"/>
        <v>6073</v>
      </c>
      <c r="G3" s="11">
        <f t="shared" ref="G3:S3" si="1">SUM(G5,G7,G12,G19,G25,G32,G41,G46,G53)</f>
        <v>3463</v>
      </c>
      <c r="H3" s="11">
        <f t="shared" si="1"/>
        <v>11622</v>
      </c>
      <c r="I3" s="11">
        <f t="shared" si="1"/>
        <v>490</v>
      </c>
      <c r="J3" s="11">
        <f t="shared" si="1"/>
        <v>2735</v>
      </c>
      <c r="K3" s="11">
        <f t="shared" si="1"/>
        <v>1479</v>
      </c>
      <c r="L3" s="11">
        <f>SUM(L5,L7,L12,L19,L25,L32,L41,L46,L53)</f>
        <v>3948</v>
      </c>
      <c r="M3" s="11">
        <f t="shared" si="1"/>
        <v>5478</v>
      </c>
      <c r="N3" s="11">
        <f t="shared" si="1"/>
        <v>3487</v>
      </c>
      <c r="O3" s="11">
        <f t="shared" si="1"/>
        <v>2516</v>
      </c>
      <c r="P3" s="11">
        <f t="shared" si="1"/>
        <v>84</v>
      </c>
      <c r="Q3" s="11">
        <f t="shared" si="1"/>
        <v>1495</v>
      </c>
      <c r="R3" s="11">
        <f t="shared" si="1"/>
        <v>33</v>
      </c>
      <c r="S3" s="11">
        <f t="shared" si="1"/>
        <v>635</v>
      </c>
    </row>
    <row r="4" spans="1:19" s="59" customFormat="1" ht="40.15" customHeight="1" x14ac:dyDescent="0.25">
      <c r="A4" s="14" t="s">
        <v>96</v>
      </c>
      <c r="B4" s="15">
        <f>SUM(B5,B7,B12)</f>
        <v>5417</v>
      </c>
      <c r="C4" s="15">
        <f t="shared" ref="C4:F4" si="2">SUM(C5,C7,C12)</f>
        <v>2680</v>
      </c>
      <c r="D4" s="15">
        <f t="shared" si="2"/>
        <v>1869</v>
      </c>
      <c r="E4" s="15">
        <f t="shared" si="2"/>
        <v>3548</v>
      </c>
      <c r="F4" s="15">
        <f t="shared" si="2"/>
        <v>1082</v>
      </c>
      <c r="G4" s="15">
        <f t="shared" ref="G4:S4" si="3">SUM(G5,G7,G12)</f>
        <v>1306</v>
      </c>
      <c r="H4" s="15">
        <f t="shared" si="3"/>
        <v>4523</v>
      </c>
      <c r="I4" s="15">
        <f t="shared" si="3"/>
        <v>159</v>
      </c>
      <c r="J4" s="15">
        <f t="shared" si="3"/>
        <v>894</v>
      </c>
      <c r="K4" s="15">
        <f t="shared" si="3"/>
        <v>329</v>
      </c>
      <c r="L4" s="15">
        <f>SUM(L5,L7,L12)</f>
        <v>1255</v>
      </c>
      <c r="M4" s="15">
        <f t="shared" si="3"/>
        <v>1502</v>
      </c>
      <c r="N4" s="15">
        <f t="shared" si="3"/>
        <v>850</v>
      </c>
      <c r="O4" s="15">
        <f t="shared" si="3"/>
        <v>1119</v>
      </c>
      <c r="P4" s="15">
        <f t="shared" si="3"/>
        <v>11</v>
      </c>
      <c r="Q4" s="15">
        <f t="shared" si="3"/>
        <v>496</v>
      </c>
      <c r="R4" s="15">
        <f t="shared" si="3"/>
        <v>18</v>
      </c>
      <c r="S4" s="15">
        <f t="shared" si="3"/>
        <v>243</v>
      </c>
    </row>
    <row r="5" spans="1:19" s="60" customFormat="1" ht="40.15" customHeight="1" x14ac:dyDescent="0.2">
      <c r="A5" s="10" t="s">
        <v>86</v>
      </c>
      <c r="B5" s="11">
        <f t="shared" ref="B5:S5" si="4">B6</f>
        <v>2909</v>
      </c>
      <c r="C5" s="11">
        <f t="shared" si="4"/>
        <v>1399</v>
      </c>
      <c r="D5" s="11">
        <f t="shared" si="4"/>
        <v>988</v>
      </c>
      <c r="E5" s="11">
        <f t="shared" si="4"/>
        <v>1921</v>
      </c>
      <c r="F5" s="11">
        <f t="shared" si="4"/>
        <v>0</v>
      </c>
      <c r="G5" s="11">
        <f t="shared" si="4"/>
        <v>628</v>
      </c>
      <c r="H5" s="11">
        <f t="shared" si="4"/>
        <v>2483</v>
      </c>
      <c r="I5" s="11">
        <f t="shared" si="4"/>
        <v>36</v>
      </c>
      <c r="J5" s="11">
        <f t="shared" si="4"/>
        <v>426</v>
      </c>
      <c r="K5" s="11">
        <f t="shared" si="4"/>
        <v>108</v>
      </c>
      <c r="L5" s="11">
        <f>L6</f>
        <v>648</v>
      </c>
      <c r="M5" s="11">
        <f t="shared" si="4"/>
        <v>646</v>
      </c>
      <c r="N5" s="11">
        <f t="shared" si="4"/>
        <v>300</v>
      </c>
      <c r="O5" s="11">
        <f t="shared" si="4"/>
        <v>638</v>
      </c>
      <c r="P5" s="11">
        <f t="shared" si="4"/>
        <v>1</v>
      </c>
      <c r="Q5" s="11">
        <f t="shared" si="4"/>
        <v>220</v>
      </c>
      <c r="R5" s="11">
        <f t="shared" si="4"/>
        <v>3</v>
      </c>
      <c r="S5" s="11">
        <f t="shared" si="4"/>
        <v>146</v>
      </c>
    </row>
    <row r="6" spans="1:19" s="60" customFormat="1" ht="18" customHeight="1" x14ac:dyDescent="0.2">
      <c r="A6" s="54" t="s">
        <v>46</v>
      </c>
      <c r="B6" s="61">
        <f>'[2]65'!$I$16</f>
        <v>2909</v>
      </c>
      <c r="C6" s="61">
        <f>'[2]65'!$J$16</f>
        <v>1399</v>
      </c>
      <c r="D6" s="61">
        <f>'[2]65'!$I$45</f>
        <v>988</v>
      </c>
      <c r="E6" s="61">
        <f>'[2]65'!$I$46</f>
        <v>1921</v>
      </c>
      <c r="F6" s="61">
        <f>'[2]65'!$I$21</f>
        <v>0</v>
      </c>
      <c r="G6" s="61">
        <f>'[2]65'!$M$44</f>
        <v>628</v>
      </c>
      <c r="H6" s="61">
        <f>'[2]65'!$I$17</f>
        <v>2483</v>
      </c>
      <c r="I6" s="61">
        <f>'[2]65'!$I$18</f>
        <v>36</v>
      </c>
      <c r="J6" s="61">
        <f>'[2]65'!$I$19</f>
        <v>426</v>
      </c>
      <c r="K6" s="61">
        <f>'[2]65'!$I$23</f>
        <v>108</v>
      </c>
      <c r="L6" s="61">
        <f>'[2]65'!$I$31</f>
        <v>648</v>
      </c>
      <c r="M6" s="61">
        <f>'[2]65'!$I$29</f>
        <v>646</v>
      </c>
      <c r="N6" s="61">
        <f>'[2]65'!$I$30</f>
        <v>300</v>
      </c>
      <c r="O6" s="61">
        <f>'[2]65'!$I$32</f>
        <v>638</v>
      </c>
      <c r="P6" s="61">
        <f>'[2]65'!$I$33</f>
        <v>1</v>
      </c>
      <c r="Q6" s="61">
        <f>'[2]65'!$I$34</f>
        <v>220</v>
      </c>
      <c r="R6" s="61">
        <f>'[2]65'!$I$35</f>
        <v>3</v>
      </c>
      <c r="S6" s="61">
        <f>'[2]65'!$I$36</f>
        <v>146</v>
      </c>
    </row>
    <row r="7" spans="1:19" s="60" customFormat="1" ht="40.15" customHeight="1" x14ac:dyDescent="0.2">
      <c r="A7" s="10" t="s">
        <v>93</v>
      </c>
      <c r="B7" s="11">
        <f>SUM(B8:B11)</f>
        <v>1407</v>
      </c>
      <c r="C7" s="11">
        <f t="shared" ref="C7:S7" si="5">SUM(C8:C11)</f>
        <v>695</v>
      </c>
      <c r="D7" s="11">
        <f>SUM(D8:D11)</f>
        <v>478</v>
      </c>
      <c r="E7" s="11">
        <f>SUM(E8:E11)</f>
        <v>929</v>
      </c>
      <c r="F7" s="11">
        <f t="shared" si="5"/>
        <v>560</v>
      </c>
      <c r="G7" s="11">
        <f t="shared" si="5"/>
        <v>391</v>
      </c>
      <c r="H7" s="11">
        <f t="shared" si="5"/>
        <v>1176</v>
      </c>
      <c r="I7" s="11">
        <f t="shared" si="5"/>
        <v>55</v>
      </c>
      <c r="J7" s="11">
        <f t="shared" si="5"/>
        <v>231</v>
      </c>
      <c r="K7" s="11">
        <f t="shared" si="5"/>
        <v>125</v>
      </c>
      <c r="L7" s="11">
        <f>SUM(L8:L11)</f>
        <v>354</v>
      </c>
      <c r="M7" s="11">
        <f t="shared" si="5"/>
        <v>494</v>
      </c>
      <c r="N7" s="11">
        <f t="shared" si="5"/>
        <v>320</v>
      </c>
      <c r="O7" s="11">
        <f t="shared" si="5"/>
        <v>259</v>
      </c>
      <c r="P7" s="11">
        <f t="shared" si="5"/>
        <v>5</v>
      </c>
      <c r="Q7" s="11">
        <f t="shared" si="5"/>
        <v>164</v>
      </c>
      <c r="R7" s="11">
        <f t="shared" si="5"/>
        <v>9</v>
      </c>
      <c r="S7" s="11">
        <f t="shared" si="5"/>
        <v>43</v>
      </c>
    </row>
    <row r="8" spans="1:19" s="62" customFormat="1" ht="18" customHeight="1" x14ac:dyDescent="0.2">
      <c r="A8" s="54" t="s">
        <v>4</v>
      </c>
      <c r="B8" s="61">
        <f>'[2]08'!$I$16</f>
        <v>296</v>
      </c>
      <c r="C8" s="61">
        <f>'[2]08'!$J$16</f>
        <v>153</v>
      </c>
      <c r="D8" s="61">
        <f>'[2]08'!$I$45</f>
        <v>103</v>
      </c>
      <c r="E8" s="61">
        <f>'[2]08'!$I$46</f>
        <v>193</v>
      </c>
      <c r="F8" s="61">
        <f>'[2]08'!$I$21</f>
        <v>155</v>
      </c>
      <c r="G8" s="61">
        <f>'[2]08'!$M$44</f>
        <v>79</v>
      </c>
      <c r="H8" s="61">
        <f>'[2]08'!$I$17</f>
        <v>239</v>
      </c>
      <c r="I8" s="61">
        <f>'[2]08'!$I$18</f>
        <v>19</v>
      </c>
      <c r="J8" s="61">
        <f>'[2]08'!$I$19</f>
        <v>57</v>
      </c>
      <c r="K8" s="61">
        <f>'[2]08'!$I$23</f>
        <v>4</v>
      </c>
      <c r="L8" s="61">
        <f>'[2]08'!$I$31</f>
        <v>60</v>
      </c>
      <c r="M8" s="61">
        <f>'[2]08'!$I$29</f>
        <v>105</v>
      </c>
      <c r="N8" s="61">
        <f>'[2]08'!$I$30</f>
        <v>68</v>
      </c>
      <c r="O8" s="61">
        <f>'[2]08'!$I$32</f>
        <v>49</v>
      </c>
      <c r="P8" s="61">
        <f>'[2]08'!$I$33</f>
        <v>0</v>
      </c>
      <c r="Q8" s="61">
        <f>'[2]08'!$I$34</f>
        <v>23</v>
      </c>
      <c r="R8" s="61">
        <f>'[2]08'!$I$35</f>
        <v>4</v>
      </c>
      <c r="S8" s="61">
        <f>'[2]08'!$I$36</f>
        <v>8</v>
      </c>
    </row>
    <row r="9" spans="1:19" s="62" customFormat="1" ht="18" customHeight="1" x14ac:dyDescent="0.2">
      <c r="A9" s="54" t="s">
        <v>5</v>
      </c>
      <c r="B9" s="61">
        <f>'[2]12'!$I$16</f>
        <v>251</v>
      </c>
      <c r="C9" s="61">
        <f>'[2]12'!$J$16</f>
        <v>122</v>
      </c>
      <c r="D9" s="61">
        <f>'[2]12'!$I$45</f>
        <v>103</v>
      </c>
      <c r="E9" s="61">
        <f>'[2]12'!$I$46</f>
        <v>148</v>
      </c>
      <c r="F9" s="61">
        <f>'[2]12'!$I$21</f>
        <v>128</v>
      </c>
      <c r="G9" s="61">
        <f>'[2]12'!$M$44</f>
        <v>72</v>
      </c>
      <c r="H9" s="61">
        <f>'[2]12'!$I$17</f>
        <v>207</v>
      </c>
      <c r="I9" s="61">
        <f>'[2]12'!$I$18</f>
        <v>9</v>
      </c>
      <c r="J9" s="61">
        <f>'[2]12'!$I$19</f>
        <v>44</v>
      </c>
      <c r="K9" s="61">
        <f>'[2]12'!$I$23</f>
        <v>38</v>
      </c>
      <c r="L9" s="61">
        <f>'[2]12'!$I$31</f>
        <v>71</v>
      </c>
      <c r="M9" s="61">
        <f>'[2]12'!$I$29</f>
        <v>101</v>
      </c>
      <c r="N9" s="61">
        <f>'[2]12'!$I$30</f>
        <v>65</v>
      </c>
      <c r="O9" s="61">
        <f>'[2]12'!$I$32</f>
        <v>40</v>
      </c>
      <c r="P9" s="61">
        <f>'[2]12'!$I$33</f>
        <v>4</v>
      </c>
      <c r="Q9" s="61">
        <f>'[2]12'!$I$34</f>
        <v>37</v>
      </c>
      <c r="R9" s="61">
        <f>'[2]12'!$I$35</f>
        <v>1</v>
      </c>
      <c r="S9" s="61">
        <f>'[2]12'!$I$36</f>
        <v>9</v>
      </c>
    </row>
    <row r="10" spans="1:19" s="62" customFormat="1" ht="18" customHeight="1" x14ac:dyDescent="0.2">
      <c r="A10" s="54" t="s">
        <v>7</v>
      </c>
      <c r="B10" s="61">
        <f>'[2]17'!$I$16</f>
        <v>228</v>
      </c>
      <c r="C10" s="61">
        <f>'[2]17'!$J$16</f>
        <v>105</v>
      </c>
      <c r="D10" s="61">
        <f>'[2]17'!$I$45</f>
        <v>72</v>
      </c>
      <c r="E10" s="61">
        <f>'[2]17'!$I$46</f>
        <v>156</v>
      </c>
      <c r="F10" s="61">
        <f>'[2]17'!$I$21</f>
        <v>79</v>
      </c>
      <c r="G10" s="61">
        <f>'[2]17'!$M$44</f>
        <v>59</v>
      </c>
      <c r="H10" s="61">
        <f>'[2]17'!$I$17</f>
        <v>201</v>
      </c>
      <c r="I10" s="61">
        <f>'[2]17'!$I$18</f>
        <v>8</v>
      </c>
      <c r="J10" s="61">
        <f>'[2]17'!$I$19</f>
        <v>27</v>
      </c>
      <c r="K10" s="61">
        <f>'[2]17'!$I$23</f>
        <v>25</v>
      </c>
      <c r="L10" s="61">
        <f>'[2]17'!$I$31</f>
        <v>37</v>
      </c>
      <c r="M10" s="61">
        <f>'[2]17'!$I$29</f>
        <v>74</v>
      </c>
      <c r="N10" s="61">
        <f>'[2]17'!$I$30</f>
        <v>46</v>
      </c>
      <c r="O10" s="61">
        <f>'[2]17'!$I$32</f>
        <v>47</v>
      </c>
      <c r="P10" s="61">
        <f>'[2]17'!$I$33</f>
        <v>0</v>
      </c>
      <c r="Q10" s="61">
        <f>'[2]17'!$I$34</f>
        <v>19</v>
      </c>
      <c r="R10" s="61">
        <f>'[2]17'!$I$35</f>
        <v>0</v>
      </c>
      <c r="S10" s="61">
        <f>'[2]17'!$I$36</f>
        <v>4</v>
      </c>
    </row>
    <row r="11" spans="1:19" s="62" customFormat="1" ht="18" customHeight="1" x14ac:dyDescent="0.2">
      <c r="A11" s="54" t="s">
        <v>37</v>
      </c>
      <c r="B11" s="61">
        <f>'[2]34'!$I$16</f>
        <v>632</v>
      </c>
      <c r="C11" s="61">
        <f>'[2]34'!$J$16</f>
        <v>315</v>
      </c>
      <c r="D11" s="61">
        <f>'[2]34'!$I$45</f>
        <v>200</v>
      </c>
      <c r="E11" s="61">
        <f>'[2]34'!$I$46</f>
        <v>432</v>
      </c>
      <c r="F11" s="61">
        <f>'[2]34'!$I$21</f>
        <v>198</v>
      </c>
      <c r="G11" s="61">
        <f>'[2]34'!$M$44</f>
        <v>181</v>
      </c>
      <c r="H11" s="61">
        <f>'[2]34'!$I$17</f>
        <v>529</v>
      </c>
      <c r="I11" s="61">
        <f>'[2]34'!$I$18</f>
        <v>19</v>
      </c>
      <c r="J11" s="61">
        <f>'[2]34'!$I$19</f>
        <v>103</v>
      </c>
      <c r="K11" s="61">
        <f>'[2]34'!$I$23</f>
        <v>58</v>
      </c>
      <c r="L11" s="61">
        <f>'[2]34'!$I$31</f>
        <v>186</v>
      </c>
      <c r="M11" s="61">
        <f>'[2]34'!$I$29</f>
        <v>214</v>
      </c>
      <c r="N11" s="61">
        <f>'[2]34'!$I$30</f>
        <v>141</v>
      </c>
      <c r="O11" s="61">
        <f>'[2]34'!$I$32</f>
        <v>123</v>
      </c>
      <c r="P11" s="61">
        <f>'[2]34'!$I$33</f>
        <v>1</v>
      </c>
      <c r="Q11" s="61">
        <f>'[2]34'!$I$34</f>
        <v>85</v>
      </c>
      <c r="R11" s="61">
        <f>'[2]34'!$I$35</f>
        <v>4</v>
      </c>
      <c r="S11" s="61">
        <f>'[2]34'!$I$36</f>
        <v>22</v>
      </c>
    </row>
    <row r="12" spans="1:19" s="60" customFormat="1" ht="40.15" customHeight="1" x14ac:dyDescent="0.2">
      <c r="A12" s="10" t="s">
        <v>94</v>
      </c>
      <c r="B12" s="11">
        <f t="shared" ref="B12:H12" si="6">SUM(B13:B17)</f>
        <v>1101</v>
      </c>
      <c r="C12" s="11">
        <f t="shared" si="6"/>
        <v>586</v>
      </c>
      <c r="D12" s="11">
        <f t="shared" si="6"/>
        <v>403</v>
      </c>
      <c r="E12" s="11">
        <f t="shared" si="6"/>
        <v>698</v>
      </c>
      <c r="F12" s="11">
        <f t="shared" si="6"/>
        <v>522</v>
      </c>
      <c r="G12" s="11">
        <f t="shared" si="6"/>
        <v>287</v>
      </c>
      <c r="H12" s="11">
        <f t="shared" si="6"/>
        <v>864</v>
      </c>
      <c r="I12" s="11">
        <f t="shared" ref="I12:S12" si="7">SUM(I13:I17)</f>
        <v>68</v>
      </c>
      <c r="J12" s="11">
        <f t="shared" si="7"/>
        <v>237</v>
      </c>
      <c r="K12" s="11">
        <f t="shared" si="7"/>
        <v>96</v>
      </c>
      <c r="L12" s="11">
        <f>SUM(L13:L17)</f>
        <v>253</v>
      </c>
      <c r="M12" s="11">
        <f t="shared" si="7"/>
        <v>362</v>
      </c>
      <c r="N12" s="11">
        <f t="shared" si="7"/>
        <v>230</v>
      </c>
      <c r="O12" s="11">
        <f t="shared" si="7"/>
        <v>222</v>
      </c>
      <c r="P12" s="11">
        <f t="shared" si="7"/>
        <v>5</v>
      </c>
      <c r="Q12" s="11">
        <f t="shared" si="7"/>
        <v>112</v>
      </c>
      <c r="R12" s="11">
        <f t="shared" si="7"/>
        <v>6</v>
      </c>
      <c r="S12" s="11">
        <f t="shared" si="7"/>
        <v>54</v>
      </c>
    </row>
    <row r="13" spans="1:19" s="62" customFormat="1" ht="18" customHeight="1" x14ac:dyDescent="0.2">
      <c r="A13" s="54" t="s">
        <v>2</v>
      </c>
      <c r="B13" s="61">
        <f>'[2]05'!$I$16</f>
        <v>171</v>
      </c>
      <c r="C13" s="61">
        <f>'[2]05'!$J$16</f>
        <v>86</v>
      </c>
      <c r="D13" s="61">
        <f>'[2]05'!$I$45</f>
        <v>64</v>
      </c>
      <c r="E13" s="61">
        <f>'[2]05'!$I$46</f>
        <v>107</v>
      </c>
      <c r="F13" s="61">
        <f>'[2]05'!$I$21</f>
        <v>81</v>
      </c>
      <c r="G13" s="61">
        <f>'[2]05'!$M$44</f>
        <v>62</v>
      </c>
      <c r="H13" s="61">
        <f>'[2]05'!$I$17</f>
        <v>143</v>
      </c>
      <c r="I13" s="61">
        <f>'[2]05'!$I$18</f>
        <v>22</v>
      </c>
      <c r="J13" s="61">
        <f>'[2]05'!$I$19</f>
        <v>28</v>
      </c>
      <c r="K13" s="61">
        <f>'[2]05'!$I$23</f>
        <v>14</v>
      </c>
      <c r="L13" s="61">
        <f>'[2]05'!$I$31</f>
        <v>35</v>
      </c>
      <c r="M13" s="61">
        <f>'[2]05'!$I$29</f>
        <v>47</v>
      </c>
      <c r="N13" s="61">
        <f>'[2]05'!$I$30</f>
        <v>28</v>
      </c>
      <c r="O13" s="61">
        <f>'[2]05'!$I$32</f>
        <v>37</v>
      </c>
      <c r="P13" s="61">
        <f>'[2]05'!$I$33</f>
        <v>3</v>
      </c>
      <c r="Q13" s="61">
        <f>'[2]05'!$I$34</f>
        <v>24</v>
      </c>
      <c r="R13" s="61">
        <f>'[2]05'!$I$35</f>
        <v>2</v>
      </c>
      <c r="S13" s="61">
        <f>'[2]05'!$I$36</f>
        <v>11</v>
      </c>
    </row>
    <row r="14" spans="1:19" s="62" customFormat="1" ht="18" customHeight="1" x14ac:dyDescent="0.2">
      <c r="A14" s="54" t="s">
        <v>6</v>
      </c>
      <c r="B14" s="61">
        <f>'[2]14'!$I$16</f>
        <v>226</v>
      </c>
      <c r="C14" s="61">
        <f>'[2]14'!$J$16</f>
        <v>123</v>
      </c>
      <c r="D14" s="61">
        <f>'[2]14'!$I$45</f>
        <v>66</v>
      </c>
      <c r="E14" s="61">
        <f>'[2]14'!$I$46</f>
        <v>160</v>
      </c>
      <c r="F14" s="61">
        <f>'[2]14'!$I$21</f>
        <v>108</v>
      </c>
      <c r="G14" s="61">
        <f>'[2]14'!$M$44</f>
        <v>43</v>
      </c>
      <c r="H14" s="61">
        <f>'[2]14'!$I$17</f>
        <v>178</v>
      </c>
      <c r="I14" s="61">
        <f>'[2]14'!$I$18</f>
        <v>8</v>
      </c>
      <c r="J14" s="61">
        <f>'[2]14'!$I$19</f>
        <v>48</v>
      </c>
      <c r="K14" s="61">
        <f>'[2]14'!$I$23</f>
        <v>24</v>
      </c>
      <c r="L14" s="61">
        <f>'[2]14'!$I$31</f>
        <v>54</v>
      </c>
      <c r="M14" s="61">
        <f>'[2]14'!$I$29</f>
        <v>103</v>
      </c>
      <c r="N14" s="61">
        <f>'[2]14'!$I$30</f>
        <v>76</v>
      </c>
      <c r="O14" s="61">
        <f>'[2]14'!$I$32</f>
        <v>31</v>
      </c>
      <c r="P14" s="61">
        <f>'[2]14'!$I$33</f>
        <v>0</v>
      </c>
      <c r="Q14" s="61">
        <f>'[2]14'!$I$34</f>
        <v>28</v>
      </c>
      <c r="R14" s="61">
        <f>'[2]14'!$I$35</f>
        <v>1</v>
      </c>
      <c r="S14" s="61">
        <f>'[2]14'!$I$36</f>
        <v>12</v>
      </c>
    </row>
    <row r="15" spans="1:19" s="62" customFormat="1" ht="18" customHeight="1" x14ac:dyDescent="0.2">
      <c r="A15" s="54" t="s">
        <v>8</v>
      </c>
      <c r="B15" s="61">
        <f>'[2]18'!$I$16</f>
        <v>347</v>
      </c>
      <c r="C15" s="61">
        <f>'[2]18'!$J$16</f>
        <v>189</v>
      </c>
      <c r="D15" s="61">
        <f>'[2]18'!$I$45</f>
        <v>121</v>
      </c>
      <c r="E15" s="61">
        <f>'[2]18'!$I$46</f>
        <v>226</v>
      </c>
      <c r="F15" s="61">
        <f>'[2]18'!$I$21</f>
        <v>183</v>
      </c>
      <c r="G15" s="61">
        <f>'[2]18'!$M$44</f>
        <v>87</v>
      </c>
      <c r="H15" s="61">
        <f>'[2]18'!$I$17</f>
        <v>266</v>
      </c>
      <c r="I15" s="61">
        <f>'[2]18'!$I$18</f>
        <v>12</v>
      </c>
      <c r="J15" s="61">
        <f>'[2]18'!$I$19</f>
        <v>81</v>
      </c>
      <c r="K15" s="61">
        <f>'[2]18'!$I$23</f>
        <v>15</v>
      </c>
      <c r="L15" s="61">
        <f>'[2]18'!$I$31</f>
        <v>82</v>
      </c>
      <c r="M15" s="61">
        <f>'[2]18'!$I$29</f>
        <v>97</v>
      </c>
      <c r="N15" s="61">
        <f>'[2]18'!$I$30</f>
        <v>54</v>
      </c>
      <c r="O15" s="61">
        <f>'[2]18'!$I$32</f>
        <v>84</v>
      </c>
      <c r="P15" s="61">
        <f>'[2]18'!$I$33</f>
        <v>2</v>
      </c>
      <c r="Q15" s="61">
        <f>'[2]18'!$I$34</f>
        <v>36</v>
      </c>
      <c r="R15" s="61">
        <f>'[2]18'!$I$35</f>
        <v>2</v>
      </c>
      <c r="S15" s="61">
        <f>'[2]18'!$I$36</f>
        <v>13</v>
      </c>
    </row>
    <row r="16" spans="1:19" s="62" customFormat="1" ht="18" customHeight="1" x14ac:dyDescent="0.2">
      <c r="A16" s="54" t="s">
        <v>9</v>
      </c>
      <c r="B16" s="61">
        <f>'[2]21'!$I$16</f>
        <v>234</v>
      </c>
      <c r="C16" s="61">
        <f>'[2]21'!$J$16</f>
        <v>119</v>
      </c>
      <c r="D16" s="61">
        <f>'[2]21'!$I$45</f>
        <v>94</v>
      </c>
      <c r="E16" s="61">
        <f>'[2]21'!$I$46</f>
        <v>140</v>
      </c>
      <c r="F16" s="61">
        <f>'[2]21'!$I$21</f>
        <v>71</v>
      </c>
      <c r="G16" s="61">
        <f>'[2]21'!$M$44</f>
        <v>65</v>
      </c>
      <c r="H16" s="61">
        <f>'[2]21'!$I$17</f>
        <v>181</v>
      </c>
      <c r="I16" s="61">
        <f>'[2]21'!$I$18</f>
        <v>16</v>
      </c>
      <c r="J16" s="61">
        <f>'[2]21'!$I$19</f>
        <v>53</v>
      </c>
      <c r="K16" s="61">
        <f>'[2]21'!$I$23</f>
        <v>23</v>
      </c>
      <c r="L16" s="61">
        <f>'[2]21'!$I$31</f>
        <v>55</v>
      </c>
      <c r="M16" s="61">
        <f>'[2]21'!$I$29</f>
        <v>62</v>
      </c>
      <c r="N16" s="61">
        <f>'[2]21'!$I$30</f>
        <v>39</v>
      </c>
      <c r="O16" s="61">
        <f>'[2]21'!$I$32</f>
        <v>51</v>
      </c>
      <c r="P16" s="61">
        <f>'[2]21'!$I$33</f>
        <v>0</v>
      </c>
      <c r="Q16" s="61">
        <f>'[2]21'!$I$34</f>
        <v>18</v>
      </c>
      <c r="R16" s="61">
        <f>'[2]21'!$I$35</f>
        <v>1</v>
      </c>
      <c r="S16" s="61">
        <f>'[2]21'!$I$36</f>
        <v>15</v>
      </c>
    </row>
    <row r="17" spans="1:19" s="62" customFormat="1" ht="18" customHeight="1" x14ac:dyDescent="0.2">
      <c r="A17" s="54" t="s">
        <v>12</v>
      </c>
      <c r="B17" s="61">
        <f>'[2]32'!$I$16</f>
        <v>123</v>
      </c>
      <c r="C17" s="61">
        <f>'[2]32'!$J$16</f>
        <v>69</v>
      </c>
      <c r="D17" s="61">
        <f>'[2]32'!$I$45</f>
        <v>58</v>
      </c>
      <c r="E17" s="61">
        <f>'[2]32'!$I$46</f>
        <v>65</v>
      </c>
      <c r="F17" s="61">
        <f>'[2]32'!$I$21</f>
        <v>79</v>
      </c>
      <c r="G17" s="61">
        <f>'[2]32'!$M$44</f>
        <v>30</v>
      </c>
      <c r="H17" s="61">
        <f>'[2]32'!$I$17</f>
        <v>96</v>
      </c>
      <c r="I17" s="61">
        <f>'[2]32'!$I$18</f>
        <v>10</v>
      </c>
      <c r="J17" s="61">
        <f>'[2]32'!$I$19</f>
        <v>27</v>
      </c>
      <c r="K17" s="61">
        <f>'[2]32'!$I$23</f>
        <v>20</v>
      </c>
      <c r="L17" s="61">
        <f>'[2]32'!$I$31</f>
        <v>27</v>
      </c>
      <c r="M17" s="61">
        <f>'[2]32'!$I$29</f>
        <v>53</v>
      </c>
      <c r="N17" s="61">
        <f>'[2]32'!$I$30</f>
        <v>33</v>
      </c>
      <c r="O17" s="61">
        <f>'[2]32'!$I$32</f>
        <v>19</v>
      </c>
      <c r="P17" s="61">
        <f>'[2]32'!$I$33</f>
        <v>0</v>
      </c>
      <c r="Q17" s="61">
        <f>'[2]32'!$I$34</f>
        <v>6</v>
      </c>
      <c r="R17" s="61">
        <f>'[2]32'!$I$35</f>
        <v>0</v>
      </c>
      <c r="S17" s="61">
        <f>'[2]32'!$I$36</f>
        <v>3</v>
      </c>
    </row>
    <row r="18" spans="1:19" s="64" customFormat="1" ht="40.15" customHeight="1" x14ac:dyDescent="0.2">
      <c r="A18" s="14" t="s">
        <v>95</v>
      </c>
      <c r="B18" s="15">
        <f>SUM(B19,B25,B32,B41,B46,B53)</f>
        <v>8940</v>
      </c>
      <c r="C18" s="15">
        <f>SUM(C19,C25,C32,C41,C46,C53)</f>
        <v>4507</v>
      </c>
      <c r="D18" s="15">
        <f>SUM(D19,D25,D32,D41,D46,D53)</f>
        <v>1988</v>
      </c>
      <c r="E18" s="15">
        <f>SUM(E19,E25,E32,E41,E46,E53)</f>
        <v>6952</v>
      </c>
      <c r="F18" s="15">
        <f t="shared" ref="F18:S18" si="8">SUM(F19,F25,F32,F41,F46,F53)</f>
        <v>4991</v>
      </c>
      <c r="G18" s="15">
        <f t="shared" si="8"/>
        <v>2157</v>
      </c>
      <c r="H18" s="15">
        <f>SUM(H19,H25,H32,H41,H46,H53)</f>
        <v>7099</v>
      </c>
      <c r="I18" s="15">
        <f>SUM(I19,I25,I32,I41,I46,I53)</f>
        <v>331</v>
      </c>
      <c r="J18" s="15">
        <f t="shared" si="8"/>
        <v>1841</v>
      </c>
      <c r="K18" s="15">
        <f t="shared" si="8"/>
        <v>1150</v>
      </c>
      <c r="L18" s="15">
        <f>SUM(L19,L25,L32,L41,L46,L53)</f>
        <v>2693</v>
      </c>
      <c r="M18" s="15">
        <f t="shared" si="8"/>
        <v>3976</v>
      </c>
      <c r="N18" s="15">
        <f t="shared" si="8"/>
        <v>2637</v>
      </c>
      <c r="O18" s="15">
        <f t="shared" si="8"/>
        <v>1397</v>
      </c>
      <c r="P18" s="15">
        <f t="shared" si="8"/>
        <v>73</v>
      </c>
      <c r="Q18" s="15">
        <f t="shared" si="8"/>
        <v>999</v>
      </c>
      <c r="R18" s="15">
        <f t="shared" si="8"/>
        <v>15</v>
      </c>
      <c r="S18" s="15">
        <f t="shared" si="8"/>
        <v>392</v>
      </c>
    </row>
    <row r="19" spans="1:19" s="60" customFormat="1" ht="40.15" customHeight="1" x14ac:dyDescent="0.2">
      <c r="A19" s="52" t="s">
        <v>87</v>
      </c>
      <c r="B19" s="11">
        <f>SUM(B20:B24)</f>
        <v>1314</v>
      </c>
      <c r="C19" s="11">
        <f t="shared" ref="C19:Q19" si="9">SUM(C20:C24)</f>
        <v>649</v>
      </c>
      <c r="D19" s="11">
        <f>SUM(D20:D24)</f>
        <v>269</v>
      </c>
      <c r="E19" s="11">
        <f>SUM(E20:E24)</f>
        <v>1045</v>
      </c>
      <c r="F19" s="11">
        <f>SUM(F20:F24)</f>
        <v>748</v>
      </c>
      <c r="G19" s="11">
        <f t="shared" si="9"/>
        <v>350</v>
      </c>
      <c r="H19" s="11">
        <f t="shared" si="9"/>
        <v>1049</v>
      </c>
      <c r="I19" s="11">
        <f t="shared" si="9"/>
        <v>63</v>
      </c>
      <c r="J19" s="11">
        <f>SUM(J20:J24)</f>
        <v>265</v>
      </c>
      <c r="K19" s="11">
        <f t="shared" si="9"/>
        <v>149</v>
      </c>
      <c r="L19" s="11">
        <f>SUM(L20:L24)</f>
        <v>423</v>
      </c>
      <c r="M19" s="11">
        <f t="shared" si="9"/>
        <v>586</v>
      </c>
      <c r="N19" s="11">
        <f t="shared" si="9"/>
        <v>390</v>
      </c>
      <c r="O19" s="11">
        <f t="shared" si="9"/>
        <v>194</v>
      </c>
      <c r="P19" s="11">
        <f>SUM(P20:P24)</f>
        <v>34</v>
      </c>
      <c r="Q19" s="11">
        <f t="shared" si="9"/>
        <v>140</v>
      </c>
      <c r="R19" s="11">
        <f>SUM(R20:R24)</f>
        <v>2</v>
      </c>
      <c r="S19" s="11">
        <f>SUM(S20:S24)</f>
        <v>42</v>
      </c>
    </row>
    <row r="20" spans="1:19" s="62" customFormat="1" ht="18" customHeight="1" x14ac:dyDescent="0.2">
      <c r="A20" s="54" t="s">
        <v>32</v>
      </c>
      <c r="B20" s="61">
        <f>'[2]02'!$I$16</f>
        <v>302</v>
      </c>
      <c r="C20" s="61">
        <f>'[2]02'!$J$16</f>
        <v>147</v>
      </c>
      <c r="D20" s="61">
        <f>'[2]02'!$I$45</f>
        <v>50</v>
      </c>
      <c r="E20" s="61">
        <f>'[2]02'!$I$46</f>
        <v>252</v>
      </c>
      <c r="F20" s="61">
        <f>'[2]02'!$I$21</f>
        <v>152</v>
      </c>
      <c r="G20" s="61">
        <f>'[2]02'!$M$44</f>
        <v>81</v>
      </c>
      <c r="H20" s="61">
        <f>'[2]02'!$I$17</f>
        <v>247</v>
      </c>
      <c r="I20" s="61">
        <f>'[2]02'!$I$18</f>
        <v>20</v>
      </c>
      <c r="J20" s="61">
        <f>'[2]02'!$I$19</f>
        <v>55</v>
      </c>
      <c r="K20" s="61">
        <f>'[2]02'!$I$23</f>
        <v>29</v>
      </c>
      <c r="L20" s="61">
        <f>'[2]02'!$I$31</f>
        <v>92</v>
      </c>
      <c r="M20" s="61">
        <f>'[2]02'!$I$29</f>
        <v>110</v>
      </c>
      <c r="N20" s="61">
        <f>'[2]02'!$I$30</f>
        <v>73</v>
      </c>
      <c r="O20" s="61">
        <f>'[2]02'!$I$32</f>
        <v>57</v>
      </c>
      <c r="P20" s="61">
        <f>'[2]02'!$I$33</f>
        <v>0</v>
      </c>
      <c r="Q20" s="61">
        <f>'[2]02'!$I$34</f>
        <v>24</v>
      </c>
      <c r="R20" s="61">
        <f>'[2]02'!$I$35</f>
        <v>1</v>
      </c>
      <c r="S20" s="61">
        <f>'[2]02'!$I$36</f>
        <v>16</v>
      </c>
    </row>
    <row r="21" spans="1:19" s="62" customFormat="1" ht="18" customHeight="1" x14ac:dyDescent="0.2">
      <c r="A21" s="54" t="s">
        <v>33</v>
      </c>
      <c r="B21" s="61">
        <f>'[2]13'!$I$16</f>
        <v>236</v>
      </c>
      <c r="C21" s="61">
        <f>'[2]13'!$J$16</f>
        <v>126</v>
      </c>
      <c r="D21" s="61">
        <f>'[2]13'!$I$45</f>
        <v>61</v>
      </c>
      <c r="E21" s="61">
        <f>'[2]13'!$I$46</f>
        <v>175</v>
      </c>
      <c r="F21" s="61">
        <f>'[2]13'!$I$21</f>
        <v>130</v>
      </c>
      <c r="G21" s="61">
        <f>'[2]13'!$M$44</f>
        <v>69</v>
      </c>
      <c r="H21" s="61">
        <f>'[2]13'!$I$17</f>
        <v>184</v>
      </c>
      <c r="I21" s="61">
        <f>'[2]13'!$I$18</f>
        <v>5</v>
      </c>
      <c r="J21" s="61">
        <f>'[2]13'!$I$19</f>
        <v>52</v>
      </c>
      <c r="K21" s="61">
        <f>'[2]13'!$I$23</f>
        <v>30</v>
      </c>
      <c r="L21" s="61">
        <f>'[2]13'!$I$31</f>
        <v>60</v>
      </c>
      <c r="M21" s="61">
        <f>'[2]13'!$I$29</f>
        <v>108</v>
      </c>
      <c r="N21" s="61">
        <f>'[2]13'!$I$30</f>
        <v>63</v>
      </c>
      <c r="O21" s="61">
        <f>'[2]13'!$I$32</f>
        <v>33</v>
      </c>
      <c r="P21" s="61">
        <f>'[2]13'!$I$33</f>
        <v>0</v>
      </c>
      <c r="Q21" s="61">
        <f>'[2]13'!$I$34</f>
        <v>15</v>
      </c>
      <c r="R21" s="61">
        <f>'[2]13'!$I$35</f>
        <v>0</v>
      </c>
      <c r="S21" s="61">
        <f>'[2]13'!$I$36</f>
        <v>14</v>
      </c>
    </row>
    <row r="22" spans="1:19" s="62" customFormat="1" ht="18" customHeight="1" x14ac:dyDescent="0.2">
      <c r="A22" s="54" t="s">
        <v>34</v>
      </c>
      <c r="B22" s="61">
        <f>'[2]20'!$I$16</f>
        <v>291</v>
      </c>
      <c r="C22" s="61">
        <f>'[2]20'!$J$16</f>
        <v>134</v>
      </c>
      <c r="D22" s="61">
        <f>'[2]20'!$I$45</f>
        <v>56</v>
      </c>
      <c r="E22" s="61">
        <f>'[2]20'!$I$46</f>
        <v>235</v>
      </c>
      <c r="F22" s="61">
        <f>'[2]20'!$I$21</f>
        <v>184</v>
      </c>
      <c r="G22" s="61">
        <f>'[2]20'!$M$44</f>
        <v>78</v>
      </c>
      <c r="H22" s="61">
        <f>'[2]20'!$I$17</f>
        <v>242</v>
      </c>
      <c r="I22" s="61">
        <f>'[2]20'!$I$18</f>
        <v>11</v>
      </c>
      <c r="J22" s="61">
        <f>'[2]20'!$I$19</f>
        <v>49</v>
      </c>
      <c r="K22" s="61">
        <f>'[2]20'!$I$23</f>
        <v>22</v>
      </c>
      <c r="L22" s="61">
        <f>'[2]20'!$I$31</f>
        <v>105</v>
      </c>
      <c r="M22" s="61">
        <f>'[2]20'!$I$29</f>
        <v>136</v>
      </c>
      <c r="N22" s="61">
        <f>'[2]20'!$I$30</f>
        <v>80</v>
      </c>
      <c r="O22" s="61">
        <f>'[2]20'!$I$32</f>
        <v>44</v>
      </c>
      <c r="P22" s="61">
        <f>'[2]20'!$I$33</f>
        <v>1</v>
      </c>
      <c r="Q22" s="61">
        <f>'[2]20'!$I$34</f>
        <v>38</v>
      </c>
      <c r="R22" s="61">
        <f>'[2]20'!$I$35</f>
        <v>0</v>
      </c>
      <c r="S22" s="61">
        <f>'[2]20'!$I$36</f>
        <v>6</v>
      </c>
    </row>
    <row r="23" spans="1:19" s="62" customFormat="1" ht="18" customHeight="1" x14ac:dyDescent="0.2">
      <c r="A23" s="54" t="s">
        <v>10</v>
      </c>
      <c r="B23" s="61">
        <f>'[2]24'!$I$16</f>
        <v>294</v>
      </c>
      <c r="C23" s="61">
        <f>'[2]24'!$J$16</f>
        <v>162</v>
      </c>
      <c r="D23" s="61">
        <f>'[2]24'!$I$45</f>
        <v>58</v>
      </c>
      <c r="E23" s="61">
        <f>'[2]24'!$I$46</f>
        <v>236</v>
      </c>
      <c r="F23" s="63">
        <f>'[2]24'!$I$21</f>
        <v>149</v>
      </c>
      <c r="G23" s="61">
        <f>'[2]24'!$M$44</f>
        <v>71</v>
      </c>
      <c r="H23" s="61">
        <f>'[2]24'!$I$17</f>
        <v>233</v>
      </c>
      <c r="I23" s="61">
        <f>'[2]24'!$I$18</f>
        <v>22</v>
      </c>
      <c r="J23" s="61">
        <f>'[2]24'!$I$19</f>
        <v>61</v>
      </c>
      <c r="K23" s="61">
        <f>'[2]24'!$I$23</f>
        <v>39</v>
      </c>
      <c r="L23" s="61">
        <f>'[2]24'!$I$31</f>
        <v>116</v>
      </c>
      <c r="M23" s="61">
        <f>'[2]24'!$I$29</f>
        <v>137</v>
      </c>
      <c r="N23" s="61">
        <f>'[2]24'!$I$30</f>
        <v>101</v>
      </c>
      <c r="O23" s="61">
        <f>'[2]24'!$I$32</f>
        <v>39</v>
      </c>
      <c r="P23" s="61">
        <f>'[2]24'!$I$33</f>
        <v>32</v>
      </c>
      <c r="Q23" s="61">
        <f>'[2]24'!$I$34</f>
        <v>56</v>
      </c>
      <c r="R23" s="61">
        <f>'[2]24'!$I$35</f>
        <v>0</v>
      </c>
      <c r="S23" s="61">
        <f>'[2]24'!$I$36</f>
        <v>6</v>
      </c>
    </row>
    <row r="24" spans="1:19" s="62" customFormat="1" ht="18" customHeight="1" x14ac:dyDescent="0.2">
      <c r="A24" s="54" t="s">
        <v>35</v>
      </c>
      <c r="B24" s="61">
        <f>'[2]37'!$I$16</f>
        <v>191</v>
      </c>
      <c r="C24" s="61">
        <f>'[2]37'!$J$16</f>
        <v>80</v>
      </c>
      <c r="D24" s="61">
        <f>'[2]37'!$I$45</f>
        <v>44</v>
      </c>
      <c r="E24" s="61">
        <f>'[2]37'!$I$46</f>
        <v>147</v>
      </c>
      <c r="F24" s="61">
        <f>'[2]37'!$I$21</f>
        <v>133</v>
      </c>
      <c r="G24" s="61">
        <f>'[2]37'!$M$44</f>
        <v>51</v>
      </c>
      <c r="H24" s="61">
        <f>'[2]37'!$I$17</f>
        <v>143</v>
      </c>
      <c r="I24" s="61">
        <f>'[2]37'!$I$18</f>
        <v>5</v>
      </c>
      <c r="J24" s="61">
        <f>'[2]37'!$I$19</f>
        <v>48</v>
      </c>
      <c r="K24" s="61">
        <f>'[2]37'!$I$23</f>
        <v>29</v>
      </c>
      <c r="L24" s="61">
        <f>'[2]37'!$I$31</f>
        <v>50</v>
      </c>
      <c r="M24" s="61">
        <f>'[2]37'!$I$29</f>
        <v>95</v>
      </c>
      <c r="N24" s="61">
        <f>'[2]37'!$I$30</f>
        <v>73</v>
      </c>
      <c r="O24" s="61">
        <f>'[2]37'!$I$32</f>
        <v>21</v>
      </c>
      <c r="P24" s="61">
        <f>'[2]37'!$I$33</f>
        <v>1</v>
      </c>
      <c r="Q24" s="61">
        <f>'[2]37'!$I$34</f>
        <v>7</v>
      </c>
      <c r="R24" s="61">
        <f>'[2]37'!$I$35</f>
        <v>1</v>
      </c>
      <c r="S24" s="61">
        <f>'[2]37'!$I$36</f>
        <v>0</v>
      </c>
    </row>
    <row r="25" spans="1:19" s="62" customFormat="1" ht="40.15" customHeight="1" x14ac:dyDescent="0.2">
      <c r="A25" s="52" t="s">
        <v>88</v>
      </c>
      <c r="B25" s="11">
        <f>SUM(B26:B31)</f>
        <v>1608</v>
      </c>
      <c r="C25" s="11">
        <f>SUM(C26:C31)</f>
        <v>857</v>
      </c>
      <c r="D25" s="11">
        <f>SUM(D26:D31)</f>
        <v>363</v>
      </c>
      <c r="E25" s="11">
        <f>SUM(E26:E31)</f>
        <v>1245</v>
      </c>
      <c r="F25" s="11">
        <f>SUM(F26:F31)</f>
        <v>961</v>
      </c>
      <c r="G25" s="11">
        <f t="shared" ref="G25:S25" si="10">SUM(G26:G31)</f>
        <v>345</v>
      </c>
      <c r="H25" s="11">
        <f t="shared" si="10"/>
        <v>1263</v>
      </c>
      <c r="I25" s="11">
        <f t="shared" si="10"/>
        <v>82</v>
      </c>
      <c r="J25" s="11">
        <f t="shared" si="10"/>
        <v>345</v>
      </c>
      <c r="K25" s="11">
        <f t="shared" si="10"/>
        <v>228</v>
      </c>
      <c r="L25" s="11">
        <f>SUM(L26:L31)</f>
        <v>459</v>
      </c>
      <c r="M25" s="11">
        <f t="shared" si="10"/>
        <v>791</v>
      </c>
      <c r="N25" s="11">
        <f t="shared" si="10"/>
        <v>557</v>
      </c>
      <c r="O25" s="11">
        <f t="shared" si="10"/>
        <v>218</v>
      </c>
      <c r="P25" s="11">
        <f>SUM(P26:P31)</f>
        <v>3</v>
      </c>
      <c r="Q25" s="11">
        <f t="shared" si="10"/>
        <v>187</v>
      </c>
      <c r="R25" s="11">
        <f t="shared" si="10"/>
        <v>3</v>
      </c>
      <c r="S25" s="11">
        <f t="shared" si="10"/>
        <v>86</v>
      </c>
    </row>
    <row r="26" spans="1:19" s="62" customFormat="1" ht="18" customHeight="1" x14ac:dyDescent="0.2">
      <c r="A26" s="54" t="s">
        <v>25</v>
      </c>
      <c r="B26" s="61">
        <f>'[2]11'!$I$16</f>
        <v>268</v>
      </c>
      <c r="C26" s="61">
        <f>'[2]11'!$J$16</f>
        <v>144</v>
      </c>
      <c r="D26" s="61">
        <f>'[2]11'!$I$45</f>
        <v>47</v>
      </c>
      <c r="E26" s="61">
        <f>'[2]11'!$I$46</f>
        <v>221</v>
      </c>
      <c r="F26" s="61">
        <f>'[2]11'!$I$21</f>
        <v>184</v>
      </c>
      <c r="G26" s="61">
        <f>'[2]11'!$M$44</f>
        <v>52</v>
      </c>
      <c r="H26" s="61">
        <f>'[2]11'!$I$17</f>
        <v>199</v>
      </c>
      <c r="I26" s="61">
        <f>'[2]11'!$I$18</f>
        <v>5</v>
      </c>
      <c r="J26" s="61">
        <f>'[2]11'!$I$19</f>
        <v>69</v>
      </c>
      <c r="K26" s="61">
        <f>'[2]11'!$I$23</f>
        <v>41</v>
      </c>
      <c r="L26" s="61">
        <f>'[2]11'!$I$31</f>
        <v>90</v>
      </c>
      <c r="M26" s="61">
        <f>'[2]11'!$I$29</f>
        <v>131</v>
      </c>
      <c r="N26" s="61">
        <f>'[2]11'!$I$30</f>
        <v>97</v>
      </c>
      <c r="O26" s="61">
        <f>'[2]11'!$I$32</f>
        <v>37</v>
      </c>
      <c r="P26" s="61">
        <f>'[2]11'!$I$33</f>
        <v>0</v>
      </c>
      <c r="Q26" s="61">
        <f>'[2]11'!$I$34</f>
        <v>24</v>
      </c>
      <c r="R26" s="61">
        <f>'[2]11'!$I$35</f>
        <v>0</v>
      </c>
      <c r="S26" s="61">
        <f>'[2]11'!$I$36</f>
        <v>3</v>
      </c>
    </row>
    <row r="27" spans="1:19" s="62" customFormat="1" ht="18" customHeight="1" x14ac:dyDescent="0.2">
      <c r="A27" s="54" t="s">
        <v>26</v>
      </c>
      <c r="B27" s="61">
        <f>'[2]15'!$I$16</f>
        <v>368</v>
      </c>
      <c r="C27" s="61">
        <f>'[2]15'!$J$16</f>
        <v>227</v>
      </c>
      <c r="D27" s="61">
        <f>'[2]15'!$I$45</f>
        <v>85</v>
      </c>
      <c r="E27" s="61">
        <f>'[2]15'!$I$46</f>
        <v>283</v>
      </c>
      <c r="F27" s="61">
        <f>'[2]15'!$I$21</f>
        <v>351</v>
      </c>
      <c r="G27" s="61">
        <f>'[2]15'!$M$44</f>
        <v>96</v>
      </c>
      <c r="H27" s="61">
        <f>'[2]15'!$I$17</f>
        <v>298</v>
      </c>
      <c r="I27" s="61">
        <f>'[2]15'!$I$18</f>
        <v>27</v>
      </c>
      <c r="J27" s="61">
        <f>'[2]15'!$I$19</f>
        <v>70</v>
      </c>
      <c r="K27" s="61">
        <f>'[2]15'!$I$23</f>
        <v>49</v>
      </c>
      <c r="L27" s="61">
        <f>'[2]15'!$I$31</f>
        <v>128</v>
      </c>
      <c r="M27" s="61">
        <f>'[2]15'!$I$29</f>
        <v>186</v>
      </c>
      <c r="N27" s="61">
        <f>'[2]15'!$I$30</f>
        <v>133</v>
      </c>
      <c r="O27" s="61">
        <f>'[2]15'!$I$32</f>
        <v>47</v>
      </c>
      <c r="P27" s="61">
        <f>'[2]15'!$I$33</f>
        <v>0</v>
      </c>
      <c r="Q27" s="61">
        <f>'[2]15'!$I$34</f>
        <v>35</v>
      </c>
      <c r="R27" s="61">
        <f>'[2]15'!$I$35</f>
        <v>1</v>
      </c>
      <c r="S27" s="61">
        <f>'[2]15'!$I$36</f>
        <v>15</v>
      </c>
    </row>
    <row r="28" spans="1:19" s="62" customFormat="1" ht="18" customHeight="1" x14ac:dyDescent="0.2">
      <c r="A28" s="54" t="s">
        <v>27</v>
      </c>
      <c r="B28" s="61">
        <f>'[2]16'!$I$16</f>
        <v>274</v>
      </c>
      <c r="C28" s="61">
        <f>'[2]16'!$J$16</f>
        <v>128</v>
      </c>
      <c r="D28" s="61">
        <f>'[2]16'!$I$45</f>
        <v>65</v>
      </c>
      <c r="E28" s="61">
        <f>'[2]16'!$I$46</f>
        <v>209</v>
      </c>
      <c r="F28" s="61">
        <f>'[2]16'!$I$21</f>
        <v>149</v>
      </c>
      <c r="G28" s="61">
        <f>'[2]16'!$M$44</f>
        <v>55</v>
      </c>
      <c r="H28" s="61">
        <f>'[2]16'!$I$17</f>
        <v>209</v>
      </c>
      <c r="I28" s="61">
        <f>'[2]16'!$I$18</f>
        <v>12</v>
      </c>
      <c r="J28" s="61">
        <f>'[2]16'!$I$19</f>
        <v>65</v>
      </c>
      <c r="K28" s="61">
        <f>'[2]16'!$I$23</f>
        <v>42</v>
      </c>
      <c r="L28" s="61">
        <f>'[2]16'!$I$31</f>
        <v>74</v>
      </c>
      <c r="M28" s="61">
        <f>'[2]16'!$I$29</f>
        <v>141</v>
      </c>
      <c r="N28" s="61">
        <f>'[2]16'!$I$30</f>
        <v>103</v>
      </c>
      <c r="O28" s="61">
        <f>'[2]16'!$I$32</f>
        <v>38</v>
      </c>
      <c r="P28" s="61">
        <f>'[2]16'!$I$33</f>
        <v>1</v>
      </c>
      <c r="Q28" s="61">
        <f>'[2]16'!$I$34</f>
        <v>43</v>
      </c>
      <c r="R28" s="61">
        <f>'[2]16'!$I$35</f>
        <v>0</v>
      </c>
      <c r="S28" s="61">
        <f>'[2]16'!$I$36</f>
        <v>15</v>
      </c>
    </row>
    <row r="29" spans="1:19" s="62" customFormat="1" ht="18" customHeight="1" x14ac:dyDescent="0.2">
      <c r="A29" s="54" t="s">
        <v>28</v>
      </c>
      <c r="B29" s="61">
        <f>'[2]22'!$I$16</f>
        <v>209</v>
      </c>
      <c r="C29" s="61">
        <f>'[2]22'!$J$16</f>
        <v>122</v>
      </c>
      <c r="D29" s="61">
        <f>'[2]22'!$I$45</f>
        <v>58</v>
      </c>
      <c r="E29" s="61">
        <f>'[2]22'!$I$46</f>
        <v>151</v>
      </c>
      <c r="F29" s="61">
        <f>'[2]22'!$I$21</f>
        <v>121</v>
      </c>
      <c r="G29" s="61">
        <f>'[2]22'!$M$44</f>
        <v>44</v>
      </c>
      <c r="H29" s="61">
        <f>'[2]22'!$I$17</f>
        <v>157</v>
      </c>
      <c r="I29" s="61">
        <f>'[2]22'!$I$18</f>
        <v>9</v>
      </c>
      <c r="J29" s="61">
        <f>'[2]22'!$I$19</f>
        <v>52</v>
      </c>
      <c r="K29" s="61">
        <f>'[2]22'!$I$23</f>
        <v>33</v>
      </c>
      <c r="L29" s="61">
        <f>'[2]22'!$I$31</f>
        <v>67</v>
      </c>
      <c r="M29" s="61">
        <f>'[2]22'!$I$29</f>
        <v>110</v>
      </c>
      <c r="N29" s="61">
        <f>'[2]22'!$I$30</f>
        <v>72</v>
      </c>
      <c r="O29" s="61">
        <f>'[2]22'!$I$32</f>
        <v>28</v>
      </c>
      <c r="P29" s="61">
        <f>'[2]22'!$I$33</f>
        <v>0</v>
      </c>
      <c r="Q29" s="61">
        <f>'[2]22'!$I$34</f>
        <v>24</v>
      </c>
      <c r="R29" s="61">
        <f>'[2]22'!$I$35</f>
        <v>0</v>
      </c>
      <c r="S29" s="61">
        <f>'[2]22'!$I$36</f>
        <v>11</v>
      </c>
    </row>
    <row r="30" spans="1:19" s="62" customFormat="1" ht="18" customHeight="1" x14ac:dyDescent="0.2">
      <c r="A30" s="54" t="s">
        <v>14</v>
      </c>
      <c r="B30" s="61">
        <f>'[2]35'!$I$16</f>
        <v>258</v>
      </c>
      <c r="C30" s="61">
        <f>'[2]35'!$J$16</f>
        <v>108</v>
      </c>
      <c r="D30" s="61">
        <f>'[2]35'!$I$45</f>
        <v>65</v>
      </c>
      <c r="E30" s="61">
        <f>'[2]35'!$I$46</f>
        <v>193</v>
      </c>
      <c r="F30" s="61">
        <f>'[2]35'!$I$21</f>
        <v>156</v>
      </c>
      <c r="G30" s="61">
        <f>'[2]35'!$M$44</f>
        <v>45</v>
      </c>
      <c r="H30" s="61">
        <f>'[2]35'!$I$17</f>
        <v>207</v>
      </c>
      <c r="I30" s="61">
        <f>'[2]35'!$I$18</f>
        <v>15</v>
      </c>
      <c r="J30" s="61">
        <f>'[2]35'!$I$19</f>
        <v>51</v>
      </c>
      <c r="K30" s="61">
        <f>'[2]35'!$I$23</f>
        <v>42</v>
      </c>
      <c r="L30" s="61">
        <f>'[2]35'!$I$31</f>
        <v>24</v>
      </c>
      <c r="M30" s="61">
        <f>'[2]35'!$I$29</f>
        <v>137</v>
      </c>
      <c r="N30" s="61">
        <f>'[2]35'!$I$30</f>
        <v>96</v>
      </c>
      <c r="O30" s="61">
        <f>'[2]35'!$I$32</f>
        <v>29</v>
      </c>
      <c r="P30" s="61">
        <f>'[2]35'!$I$33</f>
        <v>2</v>
      </c>
      <c r="Q30" s="61">
        <f>'[2]35'!$I$34</f>
        <v>42</v>
      </c>
      <c r="R30" s="61">
        <f>'[2]35'!$I$35</f>
        <v>2</v>
      </c>
      <c r="S30" s="61">
        <f>'[2]35'!$I$36</f>
        <v>21</v>
      </c>
    </row>
    <row r="31" spans="1:19" s="60" customFormat="1" ht="18" customHeight="1" x14ac:dyDescent="0.2">
      <c r="A31" s="54" t="s">
        <v>42</v>
      </c>
      <c r="B31" s="61">
        <f>'[2]61'!$I$16</f>
        <v>231</v>
      </c>
      <c r="C31" s="61">
        <f>'[2]61'!$J$16</f>
        <v>128</v>
      </c>
      <c r="D31" s="61">
        <f>'[2]61'!$I$45</f>
        <v>43</v>
      </c>
      <c r="E31" s="61">
        <f>'[2]61'!$I$46</f>
        <v>188</v>
      </c>
      <c r="F31" s="61">
        <f>'[2]61'!$I$21</f>
        <v>0</v>
      </c>
      <c r="G31" s="61">
        <f>'[2]61'!$M$44</f>
        <v>53</v>
      </c>
      <c r="H31" s="61">
        <f>'[2]61'!$I$17</f>
        <v>193</v>
      </c>
      <c r="I31" s="61">
        <f>'[2]61'!$I$18</f>
        <v>14</v>
      </c>
      <c r="J31" s="61">
        <f>'[2]61'!$I$19</f>
        <v>38</v>
      </c>
      <c r="K31" s="61">
        <f>'[2]61'!$I$23</f>
        <v>21</v>
      </c>
      <c r="L31" s="61">
        <f>'[2]61'!$I$31</f>
        <v>76</v>
      </c>
      <c r="M31" s="61">
        <f>'[2]61'!$I$29</f>
        <v>86</v>
      </c>
      <c r="N31" s="61">
        <f>'[2]61'!$I$30</f>
        <v>56</v>
      </c>
      <c r="O31" s="61">
        <f>'[2]61'!$I$32</f>
        <v>39</v>
      </c>
      <c r="P31" s="61">
        <f>'[2]61'!$I$33</f>
        <v>0</v>
      </c>
      <c r="Q31" s="61">
        <f>'[2]61'!$I$34</f>
        <v>19</v>
      </c>
      <c r="R31" s="61">
        <f>'[2]61'!$I$35</f>
        <v>0</v>
      </c>
      <c r="S31" s="61">
        <f>'[2]61'!$I$36</f>
        <v>21</v>
      </c>
    </row>
    <row r="32" spans="1:19" s="62" customFormat="1" ht="40.15" customHeight="1" x14ac:dyDescent="0.2">
      <c r="A32" s="52" t="s">
        <v>89</v>
      </c>
      <c r="B32" s="11">
        <f>SUM(B33:B40)</f>
        <v>2934</v>
      </c>
      <c r="C32" s="11">
        <f t="shared" ref="C32:S32" si="11">SUM(C33:C40)</f>
        <v>1402</v>
      </c>
      <c r="D32" s="11">
        <f>SUM(D33:D40)</f>
        <v>578</v>
      </c>
      <c r="E32" s="11">
        <f>SUM(E33:E40)</f>
        <v>2356</v>
      </c>
      <c r="F32" s="11">
        <f t="shared" si="11"/>
        <v>1560</v>
      </c>
      <c r="G32" s="11">
        <f t="shared" si="11"/>
        <v>745</v>
      </c>
      <c r="H32" s="11">
        <f t="shared" si="11"/>
        <v>2305</v>
      </c>
      <c r="I32" s="11">
        <f t="shared" si="11"/>
        <v>98</v>
      </c>
      <c r="J32" s="11">
        <f t="shared" si="11"/>
        <v>629</v>
      </c>
      <c r="K32" s="11">
        <f t="shared" si="11"/>
        <v>349</v>
      </c>
      <c r="L32" s="11">
        <f>SUM(L33:L40)</f>
        <v>992</v>
      </c>
      <c r="M32" s="11">
        <f t="shared" si="11"/>
        <v>1239</v>
      </c>
      <c r="N32" s="11">
        <f t="shared" si="11"/>
        <v>802</v>
      </c>
      <c r="O32" s="11">
        <f>SUM(O33:O40)</f>
        <v>502</v>
      </c>
      <c r="P32" s="11">
        <f t="shared" si="11"/>
        <v>14</v>
      </c>
      <c r="Q32" s="11">
        <f t="shared" si="11"/>
        <v>249</v>
      </c>
      <c r="R32" s="11">
        <f>SUM(R33:R40)</f>
        <v>5</v>
      </c>
      <c r="S32" s="11">
        <f t="shared" si="11"/>
        <v>135</v>
      </c>
    </row>
    <row r="33" spans="1:19" s="62" customFormat="1" ht="18" customHeight="1" x14ac:dyDescent="0.2">
      <c r="A33" s="54" t="s">
        <v>16</v>
      </c>
      <c r="B33" s="61">
        <f>'[2]01'!$I$16</f>
        <v>126</v>
      </c>
      <c r="C33" s="61">
        <f>'[2]01'!$J$16</f>
        <v>56</v>
      </c>
      <c r="D33" s="61">
        <f>'[2]01'!$I$45</f>
        <v>42</v>
      </c>
      <c r="E33" s="61">
        <f>'[2]01'!$I$46</f>
        <v>84</v>
      </c>
      <c r="F33" s="61">
        <f>'[2]01'!$I$21</f>
        <v>91</v>
      </c>
      <c r="G33" s="61">
        <f>'[2]01'!$M$44</f>
        <v>25</v>
      </c>
      <c r="H33" s="61">
        <f>'[2]01'!$I$17</f>
        <v>104</v>
      </c>
      <c r="I33" s="61">
        <f>'[2]01'!$I$18</f>
        <v>6</v>
      </c>
      <c r="J33" s="61">
        <f>'[2]01'!$I$19</f>
        <v>22</v>
      </c>
      <c r="K33" s="61">
        <f>'[2]01'!$I$23</f>
        <v>26</v>
      </c>
      <c r="L33" s="61">
        <f>'[2]01'!$I$31</f>
        <v>37</v>
      </c>
      <c r="M33" s="61">
        <f>'[2]01'!$I$29</f>
        <v>83</v>
      </c>
      <c r="N33" s="61">
        <f>'[2]01'!$I$30</f>
        <v>59</v>
      </c>
      <c r="O33" s="61">
        <f>'[2]01'!$I$32</f>
        <v>13</v>
      </c>
      <c r="P33" s="61">
        <f>'[2]01'!$I$33</f>
        <v>0</v>
      </c>
      <c r="Q33" s="61">
        <f>'[2]01'!$I$34</f>
        <v>8</v>
      </c>
      <c r="R33" s="61">
        <f>'[2]01'!$I$35</f>
        <v>0</v>
      </c>
      <c r="S33" s="61">
        <f>'[2]01'!$I$36</f>
        <v>1</v>
      </c>
    </row>
    <row r="34" spans="1:19" s="62" customFormat="1" ht="18" customHeight="1" x14ac:dyDescent="0.2">
      <c r="A34" s="54" t="s">
        <v>17</v>
      </c>
      <c r="B34" s="61">
        <f>'[2]07'!$I$16</f>
        <v>267</v>
      </c>
      <c r="C34" s="61">
        <f>'[2]07'!$J$16</f>
        <v>145</v>
      </c>
      <c r="D34" s="61">
        <f>'[2]07'!$I$45</f>
        <v>57</v>
      </c>
      <c r="E34" s="61">
        <f>'[2]07'!$I$46</f>
        <v>210</v>
      </c>
      <c r="F34" s="61">
        <f>'[2]07'!$I$21</f>
        <v>185</v>
      </c>
      <c r="G34" s="61">
        <f>'[2]07'!$M$44</f>
        <v>38</v>
      </c>
      <c r="H34" s="61">
        <f>'[2]07'!$I$17</f>
        <v>227</v>
      </c>
      <c r="I34" s="61">
        <f>'[2]07'!$I$18</f>
        <v>6</v>
      </c>
      <c r="J34" s="61">
        <f>'[2]07'!$I$19</f>
        <v>40</v>
      </c>
      <c r="K34" s="61">
        <f>'[2]07'!$I$23</f>
        <v>39</v>
      </c>
      <c r="L34" s="61">
        <f>'[2]07'!$I$31</f>
        <v>91</v>
      </c>
      <c r="M34" s="61">
        <f>'[2]07'!$I$29</f>
        <v>113</v>
      </c>
      <c r="N34" s="61">
        <f>'[2]07'!$I$30</f>
        <v>80</v>
      </c>
      <c r="O34" s="61">
        <f>'[2]07'!$I$32</f>
        <v>34</v>
      </c>
      <c r="P34" s="61">
        <f>'[2]07'!$I$33</f>
        <v>5</v>
      </c>
      <c r="Q34" s="61">
        <f>'[2]07'!$I$34</f>
        <v>43</v>
      </c>
      <c r="R34" s="61">
        <f>'[2]07'!$I$35</f>
        <v>0</v>
      </c>
      <c r="S34" s="61">
        <f>'[2]07'!$I$36</f>
        <v>9</v>
      </c>
    </row>
    <row r="35" spans="1:19" s="62" customFormat="1" ht="18" customHeight="1" x14ac:dyDescent="0.2">
      <c r="A35" s="54" t="s">
        <v>18</v>
      </c>
      <c r="B35" s="61">
        <f>'[2]09'!$I$16</f>
        <v>195</v>
      </c>
      <c r="C35" s="61">
        <f>'[2]09'!$J$16</f>
        <v>87</v>
      </c>
      <c r="D35" s="61">
        <f>'[2]09'!$I$45</f>
        <v>43</v>
      </c>
      <c r="E35" s="61">
        <f>'[2]09'!$I$46</f>
        <v>152</v>
      </c>
      <c r="F35" s="61">
        <f>'[2]09'!$I$21</f>
        <v>156</v>
      </c>
      <c r="G35" s="61">
        <f>'[2]09'!$M$44</f>
        <v>53</v>
      </c>
      <c r="H35" s="61">
        <f>'[2]09'!$I$17</f>
        <v>160</v>
      </c>
      <c r="I35" s="61">
        <f>'[2]09'!$I$18</f>
        <v>4</v>
      </c>
      <c r="J35" s="61">
        <f>'[2]09'!$I$19</f>
        <v>35</v>
      </c>
      <c r="K35" s="61">
        <f>'[2]09'!$I$23</f>
        <v>28</v>
      </c>
      <c r="L35" s="61">
        <f>'[2]09'!$I$31</f>
        <v>59</v>
      </c>
      <c r="M35" s="61">
        <f>'[2]09'!$I$29</f>
        <v>94</v>
      </c>
      <c r="N35" s="61">
        <f>'[2]09'!$I$30</f>
        <v>64</v>
      </c>
      <c r="O35" s="61">
        <f>'[2]09'!$I$32</f>
        <v>34</v>
      </c>
      <c r="P35" s="61">
        <f>'[2]09'!$I$33</f>
        <v>6</v>
      </c>
      <c r="Q35" s="61">
        <f>'[2]09'!$I$34</f>
        <v>21</v>
      </c>
      <c r="R35" s="61">
        <f>'[2]09'!$I$35</f>
        <v>0</v>
      </c>
      <c r="S35" s="61">
        <f>'[2]09'!$I$36</f>
        <v>3</v>
      </c>
    </row>
    <row r="36" spans="1:19" s="62" customFormat="1" ht="18" customHeight="1" x14ac:dyDescent="0.2">
      <c r="A36" s="54" t="s">
        <v>19</v>
      </c>
      <c r="B36" s="61">
        <f>'[2]23'!$I$16</f>
        <v>221</v>
      </c>
      <c r="C36" s="61">
        <f>'[2]23'!$J$16</f>
        <v>91</v>
      </c>
      <c r="D36" s="61">
        <f>'[2]23'!$I$45</f>
        <v>29</v>
      </c>
      <c r="E36" s="61">
        <f>'[2]23'!$I$46</f>
        <v>192</v>
      </c>
      <c r="F36" s="61">
        <f>'[2]23'!$I$21</f>
        <v>185</v>
      </c>
      <c r="G36" s="61">
        <f>'[2]23'!$M$44</f>
        <v>58</v>
      </c>
      <c r="H36" s="61">
        <f>'[2]23'!$I$17</f>
        <v>176</v>
      </c>
      <c r="I36" s="61">
        <f>'[2]23'!$I$18</f>
        <v>13</v>
      </c>
      <c r="J36" s="61">
        <f>'[2]23'!$I$19</f>
        <v>45</v>
      </c>
      <c r="K36" s="61">
        <f>'[2]23'!$I$23</f>
        <v>33</v>
      </c>
      <c r="L36" s="61">
        <f>'[2]23'!$I$31</f>
        <v>108</v>
      </c>
      <c r="M36" s="61">
        <f>'[2]23'!$I$29</f>
        <v>112</v>
      </c>
      <c r="N36" s="61">
        <f>'[2]23'!$I$30</f>
        <v>74</v>
      </c>
      <c r="O36" s="61">
        <f>'[2]23'!$I$32</f>
        <v>44</v>
      </c>
      <c r="P36" s="61">
        <f>'[2]23'!$I$33</f>
        <v>0</v>
      </c>
      <c r="Q36" s="61">
        <f>'[2]23'!$I$34</f>
        <v>30</v>
      </c>
      <c r="R36" s="61">
        <f>'[2]23'!$I$35</f>
        <v>0</v>
      </c>
      <c r="S36" s="61">
        <f>'[2]23'!$I$36</f>
        <v>6</v>
      </c>
    </row>
    <row r="37" spans="1:19" s="62" customFormat="1" ht="18" customHeight="1" x14ac:dyDescent="0.2">
      <c r="A37" s="54" t="s">
        <v>20</v>
      </c>
      <c r="B37" s="61">
        <f>'[2]25'!$I$16</f>
        <v>812</v>
      </c>
      <c r="C37" s="61">
        <f>'[2]25'!$J$16</f>
        <v>384</v>
      </c>
      <c r="D37" s="61">
        <f>'[2]25'!$I$45</f>
        <v>163</v>
      </c>
      <c r="E37" s="61">
        <f>'[2]25'!$I$46</f>
        <v>649</v>
      </c>
      <c r="F37" s="61">
        <f>'[2]25'!$I$21</f>
        <v>652</v>
      </c>
      <c r="G37" s="61">
        <f>'[2]25'!$M$44</f>
        <v>220</v>
      </c>
      <c r="H37" s="61">
        <f>'[2]25'!$I$17</f>
        <v>621</v>
      </c>
      <c r="I37" s="61">
        <f>'[2]25'!$I$18</f>
        <v>28</v>
      </c>
      <c r="J37" s="61">
        <f>'[2]25'!$I$19</f>
        <v>191</v>
      </c>
      <c r="K37" s="61">
        <f>'[2]25'!$I$23</f>
        <v>95</v>
      </c>
      <c r="L37" s="61">
        <f>'[2]25'!$I$31</f>
        <v>274</v>
      </c>
      <c r="M37" s="61">
        <f>'[2]25'!$I$29</f>
        <v>360</v>
      </c>
      <c r="N37" s="61">
        <f>'[2]25'!$I$30</f>
        <v>220</v>
      </c>
      <c r="O37" s="61">
        <f>'[2]25'!$I$32</f>
        <v>110</v>
      </c>
      <c r="P37" s="61">
        <f>'[2]25'!$I$33</f>
        <v>0</v>
      </c>
      <c r="Q37" s="61">
        <f>'[2]25'!$I$34</f>
        <v>63</v>
      </c>
      <c r="R37" s="61">
        <f>'[2]25'!$I$35</f>
        <v>1</v>
      </c>
      <c r="S37" s="61">
        <f>'[2]25'!$I$36</f>
        <v>27</v>
      </c>
    </row>
    <row r="38" spans="1:19" s="62" customFormat="1" ht="18" customHeight="1" x14ac:dyDescent="0.2">
      <c r="A38" s="54" t="s">
        <v>21</v>
      </c>
      <c r="B38" s="61">
        <f>'[2]30'!$I$16</f>
        <v>263</v>
      </c>
      <c r="C38" s="61">
        <f>'[2]30'!$J$16</f>
        <v>134</v>
      </c>
      <c r="D38" s="61">
        <f>'[2]30'!$I$45</f>
        <v>39</v>
      </c>
      <c r="E38" s="61">
        <f>'[2]30'!$I$46</f>
        <v>224</v>
      </c>
      <c r="F38" s="61">
        <f>'[2]30'!$I$21</f>
        <v>189</v>
      </c>
      <c r="G38" s="61">
        <f>'[2]30'!$M$44</f>
        <v>78</v>
      </c>
      <c r="H38" s="61">
        <f>'[2]30'!$I$17</f>
        <v>225</v>
      </c>
      <c r="I38" s="61">
        <f>'[2]30'!$I$18</f>
        <v>6</v>
      </c>
      <c r="J38" s="61">
        <f>'[2]30'!$I$19</f>
        <v>38</v>
      </c>
      <c r="K38" s="61">
        <f>'[2]30'!$I$23</f>
        <v>29</v>
      </c>
      <c r="L38" s="61">
        <f>'[2]30'!$I$31</f>
        <v>83</v>
      </c>
      <c r="M38" s="61">
        <f>'[2]30'!$I$29</f>
        <v>106</v>
      </c>
      <c r="N38" s="61">
        <f>'[2]30'!$I$30</f>
        <v>67</v>
      </c>
      <c r="O38" s="61">
        <f>'[2]30'!$I$32</f>
        <v>57</v>
      </c>
      <c r="P38" s="61">
        <f>'[2]30'!$I$33</f>
        <v>0</v>
      </c>
      <c r="Q38" s="61">
        <f>'[2]30'!$I$34</f>
        <v>14</v>
      </c>
      <c r="R38" s="61">
        <f>'[2]30'!$I$35</f>
        <v>0</v>
      </c>
      <c r="S38" s="61">
        <f>'[2]30'!$I$36</f>
        <v>11</v>
      </c>
    </row>
    <row r="39" spans="1:19" s="62" customFormat="1" ht="18" customHeight="1" x14ac:dyDescent="0.2">
      <c r="A39" s="54" t="s">
        <v>22</v>
      </c>
      <c r="B39" s="61">
        <f>'[2]36'!$I$16</f>
        <v>128</v>
      </c>
      <c r="C39" s="61">
        <f>'[2]36'!$J$16</f>
        <v>65</v>
      </c>
      <c r="D39" s="61">
        <f>'[2]36'!$I$45</f>
        <v>32</v>
      </c>
      <c r="E39" s="61">
        <f>'[2]36'!$I$46</f>
        <v>96</v>
      </c>
      <c r="F39" s="61">
        <f>'[2]36'!$I$21</f>
        <v>102</v>
      </c>
      <c r="G39" s="61">
        <f>'[2]36'!$M$44</f>
        <v>32</v>
      </c>
      <c r="H39" s="61">
        <f>'[2]36'!$I$17</f>
        <v>98</v>
      </c>
      <c r="I39" s="61">
        <f>'[2]36'!$I$18</f>
        <v>1</v>
      </c>
      <c r="J39" s="61">
        <f>'[2]36'!$I$19</f>
        <v>30</v>
      </c>
      <c r="K39" s="61">
        <f>'[2]36'!$I$23</f>
        <v>22</v>
      </c>
      <c r="L39" s="61">
        <f>'[2]36'!$I$31</f>
        <v>45</v>
      </c>
      <c r="M39" s="61">
        <f>'[2]36'!$I$29</f>
        <v>67</v>
      </c>
      <c r="N39" s="61">
        <f>'[2]36'!$I$30</f>
        <v>46</v>
      </c>
      <c r="O39" s="61">
        <f>'[2]36'!$I$32</f>
        <v>25</v>
      </c>
      <c r="P39" s="61">
        <f>'[2]36'!$I$33</f>
        <v>2</v>
      </c>
      <c r="Q39" s="61">
        <f>'[2]36'!$I$34</f>
        <v>11</v>
      </c>
      <c r="R39" s="61">
        <f>'[2]36'!$I$35</f>
        <v>1</v>
      </c>
      <c r="S39" s="61">
        <f>'[2]36'!$I$36</f>
        <v>1</v>
      </c>
    </row>
    <row r="40" spans="1:19" s="60" customFormat="1" ht="18" customHeight="1" x14ac:dyDescent="0.2">
      <c r="A40" s="54" t="s">
        <v>44</v>
      </c>
      <c r="B40" s="61">
        <f>'[2]63'!$I$16</f>
        <v>922</v>
      </c>
      <c r="C40" s="61">
        <f>'[2]63'!$J$16</f>
        <v>440</v>
      </c>
      <c r="D40" s="61">
        <f>'[2]63'!$I$45</f>
        <v>173</v>
      </c>
      <c r="E40" s="61">
        <f>'[2]63'!$I$46</f>
        <v>749</v>
      </c>
      <c r="F40" s="61">
        <f>'[2]63'!$I$21</f>
        <v>0</v>
      </c>
      <c r="G40" s="61">
        <f>'[2]63'!$M$44</f>
        <v>241</v>
      </c>
      <c r="H40" s="61">
        <f>'[2]63'!$I$17</f>
        <v>694</v>
      </c>
      <c r="I40" s="61">
        <f>'[2]63'!$I$18</f>
        <v>34</v>
      </c>
      <c r="J40" s="61">
        <f>'[2]63'!$I$19</f>
        <v>228</v>
      </c>
      <c r="K40" s="61">
        <f>'[2]63'!$I$23</f>
        <v>77</v>
      </c>
      <c r="L40" s="61">
        <f>'[2]63'!$I$31</f>
        <v>295</v>
      </c>
      <c r="M40" s="61">
        <f>'[2]63'!$I$29</f>
        <v>304</v>
      </c>
      <c r="N40" s="61">
        <f>'[2]63'!$I$30</f>
        <v>192</v>
      </c>
      <c r="O40" s="61">
        <f>'[2]63'!$I$32</f>
        <v>185</v>
      </c>
      <c r="P40" s="61">
        <f>'[2]63'!$I$33</f>
        <v>1</v>
      </c>
      <c r="Q40" s="61">
        <f>'[2]63'!$I$34</f>
        <v>59</v>
      </c>
      <c r="R40" s="61">
        <f>'[2]63'!$I$35</f>
        <v>3</v>
      </c>
      <c r="S40" s="61">
        <f>'[2]63'!$I$36</f>
        <v>77</v>
      </c>
    </row>
    <row r="41" spans="1:19" s="62" customFormat="1" ht="40.15" customHeight="1" x14ac:dyDescent="0.2">
      <c r="A41" s="52" t="s">
        <v>90</v>
      </c>
      <c r="B41" s="11">
        <f>SUM(B42:B45)</f>
        <v>1350</v>
      </c>
      <c r="C41" s="11">
        <f t="shared" ref="C41:S41" si="12">SUM(C42:C45)</f>
        <v>717</v>
      </c>
      <c r="D41" s="11">
        <f>SUM(D42:D45)</f>
        <v>260</v>
      </c>
      <c r="E41" s="11">
        <f>SUM(E42:E45)</f>
        <v>1090</v>
      </c>
      <c r="F41" s="11">
        <f t="shared" si="12"/>
        <v>713</v>
      </c>
      <c r="G41" s="11">
        <f>SUM(G42:G45)</f>
        <v>254</v>
      </c>
      <c r="H41" s="11">
        <f t="shared" si="12"/>
        <v>1119</v>
      </c>
      <c r="I41" s="11">
        <f t="shared" si="12"/>
        <v>11</v>
      </c>
      <c r="J41" s="11">
        <f t="shared" si="12"/>
        <v>231</v>
      </c>
      <c r="K41" s="11">
        <f t="shared" si="12"/>
        <v>137</v>
      </c>
      <c r="L41" s="11">
        <f>SUM(L42:L45)</f>
        <v>386</v>
      </c>
      <c r="M41" s="11">
        <f t="shared" si="12"/>
        <v>554</v>
      </c>
      <c r="N41" s="11">
        <f t="shared" si="12"/>
        <v>362</v>
      </c>
      <c r="O41" s="11">
        <f t="shared" si="12"/>
        <v>226</v>
      </c>
      <c r="P41" s="11">
        <f t="shared" si="12"/>
        <v>3</v>
      </c>
      <c r="Q41" s="11">
        <f>SUM(Q42:Q45)</f>
        <v>171</v>
      </c>
      <c r="R41" s="11">
        <f t="shared" si="12"/>
        <v>2</v>
      </c>
      <c r="S41" s="11">
        <f t="shared" si="12"/>
        <v>56</v>
      </c>
    </row>
    <row r="42" spans="1:19" s="62" customFormat="1" ht="18" customHeight="1" x14ac:dyDescent="0.2">
      <c r="A42" s="54" t="s">
        <v>29</v>
      </c>
      <c r="B42" s="61">
        <f>'[2]04'!$I$16</f>
        <v>205</v>
      </c>
      <c r="C42" s="61">
        <f>'[2]04'!$J$16</f>
        <v>100</v>
      </c>
      <c r="D42" s="61">
        <f>'[2]04'!$I$45</f>
        <v>43</v>
      </c>
      <c r="E42" s="61">
        <f>'[2]04'!$I$46</f>
        <v>162</v>
      </c>
      <c r="F42" s="61">
        <f>'[2]04'!$I$21</f>
        <v>120</v>
      </c>
      <c r="G42" s="61">
        <f>'[2]04'!$M$44</f>
        <v>43</v>
      </c>
      <c r="H42" s="61">
        <f>'[2]04'!$I$17</f>
        <v>157</v>
      </c>
      <c r="I42" s="61">
        <f>'[2]04'!$I$18</f>
        <v>0</v>
      </c>
      <c r="J42" s="61">
        <f>'[2]04'!$I$19</f>
        <v>48</v>
      </c>
      <c r="K42" s="61">
        <f>'[2]04'!$I$23</f>
        <v>27</v>
      </c>
      <c r="L42" s="61">
        <f>'[2]04'!$I$31</f>
        <v>62</v>
      </c>
      <c r="M42" s="61">
        <f>'[2]04'!$I$29</f>
        <v>85</v>
      </c>
      <c r="N42" s="61">
        <f>'[2]04'!$I$30</f>
        <v>62</v>
      </c>
      <c r="O42" s="61">
        <f>'[2]04'!$I$32</f>
        <v>35</v>
      </c>
      <c r="P42" s="61">
        <f>'[2]04'!$I$33</f>
        <v>3</v>
      </c>
      <c r="Q42" s="61">
        <f>'[2]04'!$I$34</f>
        <v>22</v>
      </c>
      <c r="R42" s="61">
        <f>'[2]04'!$I$35</f>
        <v>0</v>
      </c>
      <c r="S42" s="61">
        <f>'[2]04'!$I$36</f>
        <v>6</v>
      </c>
    </row>
    <row r="43" spans="1:19" s="62" customFormat="1" ht="18" customHeight="1" x14ac:dyDescent="0.2">
      <c r="A43" s="54" t="s">
        <v>30</v>
      </c>
      <c r="B43" s="61">
        <f>'[2]19'!$I$16</f>
        <v>417</v>
      </c>
      <c r="C43" s="61">
        <f>'[2]19'!$J$16</f>
        <v>230</v>
      </c>
      <c r="D43" s="61">
        <f>'[2]19'!$I$45</f>
        <v>95</v>
      </c>
      <c r="E43" s="61">
        <f>'[2]19'!$I$46</f>
        <v>322</v>
      </c>
      <c r="F43" s="61">
        <f>'[2]19'!$I$21</f>
        <v>382</v>
      </c>
      <c r="G43" s="61">
        <f>'[2]19'!$M$44</f>
        <v>81</v>
      </c>
      <c r="H43" s="61">
        <f>'[2]19'!$I$17</f>
        <v>338</v>
      </c>
      <c r="I43" s="61">
        <f>'[2]19'!$I$18</f>
        <v>3</v>
      </c>
      <c r="J43" s="61">
        <f>'[2]19'!$I$19</f>
        <v>79</v>
      </c>
      <c r="K43" s="61">
        <f>'[2]19'!$I$23</f>
        <v>53</v>
      </c>
      <c r="L43" s="61">
        <f>'[2]19'!$I$31</f>
        <v>102</v>
      </c>
      <c r="M43" s="61">
        <f>'[2]19'!$I$29</f>
        <v>186</v>
      </c>
      <c r="N43" s="61">
        <f>'[2]19'!$I$30</f>
        <v>121</v>
      </c>
      <c r="O43" s="61">
        <f>'[2]19'!$I$32</f>
        <v>63</v>
      </c>
      <c r="P43" s="61">
        <f>'[2]19'!$I$33</f>
        <v>0</v>
      </c>
      <c r="Q43" s="61">
        <f>'[2]19'!$I$34</f>
        <v>51</v>
      </c>
      <c r="R43" s="61">
        <f>'[2]19'!$I$35</f>
        <v>2</v>
      </c>
      <c r="S43" s="61">
        <f>'[2]19'!$I$36</f>
        <v>16</v>
      </c>
    </row>
    <row r="44" spans="1:19" s="62" customFormat="1" ht="18" customHeight="1" x14ac:dyDescent="0.2">
      <c r="A44" s="54" t="s">
        <v>31</v>
      </c>
      <c r="B44" s="61">
        <f>'[2]27'!$I$16</f>
        <v>308</v>
      </c>
      <c r="C44" s="61">
        <f>'[2]27'!$J$16</f>
        <v>168</v>
      </c>
      <c r="D44" s="61">
        <f>'[2]27'!$I$45</f>
        <v>34</v>
      </c>
      <c r="E44" s="61">
        <f>'[2]27'!$I$46</f>
        <v>274</v>
      </c>
      <c r="F44" s="61">
        <f>'[2]27'!$I$21</f>
        <v>211</v>
      </c>
      <c r="G44" s="61">
        <f>'[2]27'!$M$44</f>
        <v>56</v>
      </c>
      <c r="H44" s="61">
        <f>'[2]27'!$I$17</f>
        <v>265</v>
      </c>
      <c r="I44" s="61">
        <f>'[2]27'!$I$18</f>
        <v>8</v>
      </c>
      <c r="J44" s="61">
        <f>'[2]27'!$I$19</f>
        <v>43</v>
      </c>
      <c r="K44" s="61">
        <f>'[2]27'!$I$23</f>
        <v>16</v>
      </c>
      <c r="L44" s="61">
        <f>'[2]27'!$I$31</f>
        <v>98</v>
      </c>
      <c r="M44" s="61">
        <f>'[2]27'!$I$29</f>
        <v>128</v>
      </c>
      <c r="N44" s="61">
        <f>'[2]27'!$I$30</f>
        <v>87</v>
      </c>
      <c r="O44" s="61">
        <f>'[2]27'!$I$32</f>
        <v>52</v>
      </c>
      <c r="P44" s="61">
        <f>'[2]27'!$I$33</f>
        <v>0</v>
      </c>
      <c r="Q44" s="61">
        <f>'[2]27'!$I$34</f>
        <v>51</v>
      </c>
      <c r="R44" s="61">
        <f>'[2]27'!$I$35</f>
        <v>0</v>
      </c>
      <c r="S44" s="61">
        <f>'[2]27'!$I$36</f>
        <v>15</v>
      </c>
    </row>
    <row r="45" spans="1:19" s="60" customFormat="1" ht="18" customHeight="1" x14ac:dyDescent="0.2">
      <c r="A45" s="54" t="s">
        <v>43</v>
      </c>
      <c r="B45" s="61">
        <f>'[2]62'!$I$16</f>
        <v>420</v>
      </c>
      <c r="C45" s="61">
        <f>'[2]62'!$J$16</f>
        <v>219</v>
      </c>
      <c r="D45" s="61">
        <f>'[2]62'!$I$45</f>
        <v>88</v>
      </c>
      <c r="E45" s="61">
        <f>'[2]62'!$I$46</f>
        <v>332</v>
      </c>
      <c r="F45" s="61">
        <f>'[2]62'!$I$21</f>
        <v>0</v>
      </c>
      <c r="G45" s="61">
        <f>'[2]62'!$M$44</f>
        <v>74</v>
      </c>
      <c r="H45" s="61">
        <f>'[2]62'!$I$17</f>
        <v>359</v>
      </c>
      <c r="I45" s="61">
        <f>'[2]62'!$I$18</f>
        <v>0</v>
      </c>
      <c r="J45" s="61">
        <f>'[2]62'!$I$19</f>
        <v>61</v>
      </c>
      <c r="K45" s="61">
        <f>'[2]62'!$I$23</f>
        <v>41</v>
      </c>
      <c r="L45" s="61">
        <f>'[2]62'!$I$31</f>
        <v>124</v>
      </c>
      <c r="M45" s="61">
        <f>'[2]62'!$I$29</f>
        <v>155</v>
      </c>
      <c r="N45" s="61">
        <f>'[2]62'!$I$30</f>
        <v>92</v>
      </c>
      <c r="O45" s="61">
        <f>'[2]62'!$I$32</f>
        <v>76</v>
      </c>
      <c r="P45" s="61">
        <f>'[2]62'!$I$33</f>
        <v>0</v>
      </c>
      <c r="Q45" s="61">
        <f>'[2]62'!$I$34</f>
        <v>47</v>
      </c>
      <c r="R45" s="61">
        <f>'[2]62'!$I$35</f>
        <v>0</v>
      </c>
      <c r="S45" s="61">
        <f>'[2]62'!$I$36</f>
        <v>19</v>
      </c>
    </row>
    <row r="46" spans="1:19" s="62" customFormat="1" ht="40.15" customHeight="1" x14ac:dyDescent="0.2">
      <c r="A46" s="52" t="s">
        <v>91</v>
      </c>
      <c r="B46" s="11">
        <f>SUM(B47:B52)</f>
        <v>1117</v>
      </c>
      <c r="C46" s="11">
        <f>SUM(C47:C52)</f>
        <v>547</v>
      </c>
      <c r="D46" s="11">
        <f>SUM(D47:D52)</f>
        <v>322</v>
      </c>
      <c r="E46" s="11">
        <f>SUM(E47:E52)</f>
        <v>795</v>
      </c>
      <c r="F46" s="11">
        <f t="shared" ref="F46:R46" si="13">SUM(F47:F52)</f>
        <v>710</v>
      </c>
      <c r="G46" s="11">
        <f>SUM(G47:G52)</f>
        <v>304</v>
      </c>
      <c r="H46" s="11">
        <f t="shared" si="13"/>
        <v>880</v>
      </c>
      <c r="I46" s="11">
        <f t="shared" si="13"/>
        <v>59</v>
      </c>
      <c r="J46" s="11">
        <f t="shared" si="13"/>
        <v>237</v>
      </c>
      <c r="K46" s="11">
        <f t="shared" si="13"/>
        <v>197</v>
      </c>
      <c r="L46" s="11">
        <f>SUM(L47:L52)</f>
        <v>316</v>
      </c>
      <c r="M46" s="11">
        <f t="shared" si="13"/>
        <v>551</v>
      </c>
      <c r="N46" s="11">
        <f t="shared" si="13"/>
        <v>355</v>
      </c>
      <c r="O46" s="11">
        <f t="shared" si="13"/>
        <v>168</v>
      </c>
      <c r="P46" s="11">
        <f t="shared" si="13"/>
        <v>14</v>
      </c>
      <c r="Q46" s="11">
        <f t="shared" si="13"/>
        <v>172</v>
      </c>
      <c r="R46" s="11">
        <f t="shared" si="13"/>
        <v>2</v>
      </c>
      <c r="S46" s="11">
        <f>SUM(S47:S52)</f>
        <v>47</v>
      </c>
    </row>
    <row r="47" spans="1:19" s="62" customFormat="1" ht="18" customHeight="1" x14ac:dyDescent="0.2">
      <c r="A47" s="54" t="s">
        <v>36</v>
      </c>
      <c r="B47" s="61">
        <f>'[2]03'!$I$16</f>
        <v>326</v>
      </c>
      <c r="C47" s="61">
        <f>'[2]03'!$J$16</f>
        <v>145</v>
      </c>
      <c r="D47" s="61">
        <f>'[2]03'!$I$45</f>
        <v>105</v>
      </c>
      <c r="E47" s="61">
        <f>'[2]03'!$I$46</f>
        <v>221</v>
      </c>
      <c r="F47" s="61">
        <f>'[2]03'!$I$21</f>
        <v>243</v>
      </c>
      <c r="G47" s="61">
        <f>'[2]03'!$M$44</f>
        <v>109</v>
      </c>
      <c r="H47" s="61">
        <f>'[2]03'!$I$17</f>
        <v>261</v>
      </c>
      <c r="I47" s="61">
        <f>'[2]03'!$I$18</f>
        <v>24</v>
      </c>
      <c r="J47" s="61">
        <f>'[2]03'!$I$19</f>
        <v>65</v>
      </c>
      <c r="K47" s="61">
        <f>'[2]03'!$I$23</f>
        <v>62</v>
      </c>
      <c r="L47" s="61">
        <f>'[2]03'!$I$31</f>
        <v>119</v>
      </c>
      <c r="M47" s="61">
        <f>'[2]03'!$I$29</f>
        <v>173</v>
      </c>
      <c r="N47" s="61">
        <f>'[2]03'!$I$30</f>
        <v>110</v>
      </c>
      <c r="O47" s="61">
        <f>'[2]03'!$I$32</f>
        <v>52</v>
      </c>
      <c r="P47" s="61">
        <f>'[2]03'!$I$33</f>
        <v>0</v>
      </c>
      <c r="Q47" s="61">
        <f>'[2]03'!$I$34</f>
        <v>46</v>
      </c>
      <c r="R47" s="61">
        <f>'[2]03'!$I$35</f>
        <v>0</v>
      </c>
      <c r="S47" s="61">
        <f>'[2]03'!$I$36</f>
        <v>5</v>
      </c>
    </row>
    <row r="48" spans="1:19" s="62" customFormat="1" ht="18" customHeight="1" x14ac:dyDescent="0.2">
      <c r="A48" s="54" t="s">
        <v>23</v>
      </c>
      <c r="B48" s="61">
        <f>'[2]10'!$I$16</f>
        <v>137</v>
      </c>
      <c r="C48" s="61">
        <f>'[2]10'!$J$16</f>
        <v>66</v>
      </c>
      <c r="D48" s="61">
        <f>'[2]10'!$I$45</f>
        <v>28</v>
      </c>
      <c r="E48" s="61">
        <f>'[2]10'!$I$46</f>
        <v>109</v>
      </c>
      <c r="F48" s="61">
        <f>'[2]10'!$I$21</f>
        <v>105</v>
      </c>
      <c r="G48" s="61">
        <f>'[2]10'!$M$44</f>
        <v>13</v>
      </c>
      <c r="H48" s="61">
        <f>'[2]10'!$I$17</f>
        <v>96</v>
      </c>
      <c r="I48" s="61">
        <f>'[2]10'!$I$18</f>
        <v>4</v>
      </c>
      <c r="J48" s="61">
        <f>'[2]10'!$I$19</f>
        <v>41</v>
      </c>
      <c r="K48" s="61">
        <f>'[2]10'!$I$23</f>
        <v>26</v>
      </c>
      <c r="L48" s="61">
        <f>'[2]10'!$I$31</f>
        <v>46</v>
      </c>
      <c r="M48" s="61">
        <f>'[2]10'!$I$29</f>
        <v>83</v>
      </c>
      <c r="N48" s="61">
        <f>'[2]10'!$I$30</f>
        <v>58</v>
      </c>
      <c r="O48" s="61">
        <f>'[2]10'!$I$32</f>
        <v>14</v>
      </c>
      <c r="P48" s="61">
        <f>'[2]10'!$I$33</f>
        <v>9</v>
      </c>
      <c r="Q48" s="61">
        <f>'[2]10'!$I$34</f>
        <v>18</v>
      </c>
      <c r="R48" s="61">
        <f>'[2]10'!$I$35</f>
        <v>0</v>
      </c>
      <c r="S48" s="61">
        <f>'[2]10'!$I$36</f>
        <v>10</v>
      </c>
    </row>
    <row r="49" spans="1:19" s="62" customFormat="1" ht="18" customHeight="1" x14ac:dyDescent="0.2">
      <c r="A49" s="54" t="s">
        <v>49</v>
      </c>
      <c r="B49" s="61">
        <f>'[2]26'!$I$16</f>
        <v>178</v>
      </c>
      <c r="C49" s="61">
        <f>'[2]26'!$J$16</f>
        <v>97</v>
      </c>
      <c r="D49" s="61">
        <f>'[2]26'!$I$45</f>
        <v>54</v>
      </c>
      <c r="E49" s="61">
        <f>'[2]26'!$I$46</f>
        <v>124</v>
      </c>
      <c r="F49" s="61">
        <f>'[2]26'!$I$21</f>
        <v>171</v>
      </c>
      <c r="G49" s="61">
        <f>'[2]26'!$M$44</f>
        <v>45</v>
      </c>
      <c r="H49" s="61">
        <f>'[2]26'!$I$17</f>
        <v>141</v>
      </c>
      <c r="I49" s="61">
        <f>'[2]26'!$I$18</f>
        <v>0</v>
      </c>
      <c r="J49" s="61">
        <f>'[2]26'!$I$19</f>
        <v>37</v>
      </c>
      <c r="K49" s="61">
        <f>'[2]26'!$I$23</f>
        <v>37</v>
      </c>
      <c r="L49" s="61">
        <f>'[2]26'!$I$31</f>
        <v>35</v>
      </c>
      <c r="M49" s="61">
        <f>'[2]26'!$I$29</f>
        <v>82</v>
      </c>
      <c r="N49" s="61">
        <f>'[2]26'!$I$30</f>
        <v>45</v>
      </c>
      <c r="O49" s="61">
        <f>'[2]26'!$I$32</f>
        <v>29</v>
      </c>
      <c r="P49" s="61">
        <f>'[2]26'!$I$33</f>
        <v>2</v>
      </c>
      <c r="Q49" s="61">
        <f>'[2]26'!$I$34</f>
        <v>28</v>
      </c>
      <c r="R49" s="61">
        <f>'[2]26'!$I$35</f>
        <v>0</v>
      </c>
      <c r="S49" s="61">
        <f>'[2]26'!$I$36</f>
        <v>12</v>
      </c>
    </row>
    <row r="50" spans="1:19" s="62" customFormat="1" ht="18" customHeight="1" x14ac:dyDescent="0.2">
      <c r="A50" s="54" t="s">
        <v>24</v>
      </c>
      <c r="B50" s="61">
        <f>'[2]29'!$I$16</f>
        <v>161</v>
      </c>
      <c r="C50" s="61">
        <f>'[2]29'!$J$16</f>
        <v>79</v>
      </c>
      <c r="D50" s="61">
        <f>'[2]29'!$I$45</f>
        <v>53</v>
      </c>
      <c r="E50" s="61">
        <f>'[2]29'!$I$46</f>
        <v>108</v>
      </c>
      <c r="F50" s="61">
        <f>'[2]29'!$I$21</f>
        <v>77</v>
      </c>
      <c r="G50" s="61">
        <f>'[2]29'!$M$44</f>
        <v>47</v>
      </c>
      <c r="H50" s="61">
        <f>'[2]29'!$I$17</f>
        <v>117</v>
      </c>
      <c r="I50" s="61">
        <f>'[2]29'!$I$18</f>
        <v>20</v>
      </c>
      <c r="J50" s="61">
        <f>'[2]29'!$I$19</f>
        <v>44</v>
      </c>
      <c r="K50" s="61">
        <f>'[2]29'!$I$23</f>
        <v>30</v>
      </c>
      <c r="L50" s="61">
        <f>'[2]29'!$I$31</f>
        <v>33</v>
      </c>
      <c r="M50" s="61">
        <f>'[2]29'!$I$29</f>
        <v>76</v>
      </c>
      <c r="N50" s="61">
        <f>'[2]29'!$I$30</f>
        <v>54</v>
      </c>
      <c r="O50" s="61">
        <f>'[2]29'!$I$32</f>
        <v>25</v>
      </c>
      <c r="P50" s="61">
        <f>'[2]29'!$I$33</f>
        <v>0</v>
      </c>
      <c r="Q50" s="61">
        <f>'[2]29'!$I$34</f>
        <v>23</v>
      </c>
      <c r="R50" s="61">
        <f>'[2]29'!$I$35</f>
        <v>1</v>
      </c>
      <c r="S50" s="61">
        <f>'[2]29'!$I$36</f>
        <v>4</v>
      </c>
    </row>
    <row r="51" spans="1:19" s="62" customFormat="1" ht="18" customHeight="1" x14ac:dyDescent="0.2">
      <c r="A51" s="54" t="s">
        <v>13</v>
      </c>
      <c r="B51" s="61">
        <f>'[2]33'!$I$16</f>
        <v>161</v>
      </c>
      <c r="C51" s="61">
        <f>'[2]33'!$J$16</f>
        <v>83</v>
      </c>
      <c r="D51" s="61">
        <f>'[2]33'!$I$45</f>
        <v>42</v>
      </c>
      <c r="E51" s="61">
        <f>'[2]33'!$I$46</f>
        <v>119</v>
      </c>
      <c r="F51" s="61">
        <f>'[2]33'!$I$21</f>
        <v>114</v>
      </c>
      <c r="G51" s="61">
        <f>'[2]33'!$M$44</f>
        <v>43</v>
      </c>
      <c r="H51" s="61">
        <f>'[2]33'!$I$17</f>
        <v>134</v>
      </c>
      <c r="I51" s="61">
        <f>'[2]33'!$I$18</f>
        <v>11</v>
      </c>
      <c r="J51" s="61">
        <f>'[2]33'!$I$19</f>
        <v>27</v>
      </c>
      <c r="K51" s="61">
        <f>'[2]33'!$I$23</f>
        <v>29</v>
      </c>
      <c r="L51" s="61">
        <f>'[2]33'!$I$31</f>
        <v>50</v>
      </c>
      <c r="M51" s="61">
        <f>'[2]33'!$I$29</f>
        <v>76</v>
      </c>
      <c r="N51" s="61">
        <f>'[2]33'!$I$30</f>
        <v>57</v>
      </c>
      <c r="O51" s="61">
        <f>'[2]33'!$I$32</f>
        <v>24</v>
      </c>
      <c r="P51" s="61">
        <f>'[2]33'!$I$33</f>
        <v>1</v>
      </c>
      <c r="Q51" s="61">
        <f>'[2]33'!$I$34</f>
        <v>29</v>
      </c>
      <c r="R51" s="61">
        <f>'[2]33'!$I$35</f>
        <v>1</v>
      </c>
      <c r="S51" s="61">
        <f>'[2]33'!$I$36</f>
        <v>9</v>
      </c>
    </row>
    <row r="52" spans="1:19" s="60" customFormat="1" ht="18" customHeight="1" x14ac:dyDescent="0.2">
      <c r="A52" s="54" t="s">
        <v>45</v>
      </c>
      <c r="B52" s="61">
        <f>'[2]64'!$I$16</f>
        <v>154</v>
      </c>
      <c r="C52" s="61">
        <f>'[2]64'!$J$16</f>
        <v>77</v>
      </c>
      <c r="D52" s="61">
        <f>'[2]64'!$I$45</f>
        <v>40</v>
      </c>
      <c r="E52" s="61">
        <f>'[2]64'!$I$46</f>
        <v>114</v>
      </c>
      <c r="F52" s="61">
        <f>'[2]64'!$I$21</f>
        <v>0</v>
      </c>
      <c r="G52" s="61">
        <f>'[2]64'!$M$44</f>
        <v>47</v>
      </c>
      <c r="H52" s="61">
        <f>'[2]64'!$I$17</f>
        <v>131</v>
      </c>
      <c r="I52" s="61">
        <f>'[2]64'!$I$18</f>
        <v>0</v>
      </c>
      <c r="J52" s="61">
        <f>'[2]64'!$I$19</f>
        <v>23</v>
      </c>
      <c r="K52" s="61">
        <f>'[2]64'!$I$23</f>
        <v>13</v>
      </c>
      <c r="L52" s="61">
        <f>'[2]64'!$I$31</f>
        <v>33</v>
      </c>
      <c r="M52" s="61">
        <f>'[2]64'!$I$29</f>
        <v>61</v>
      </c>
      <c r="N52" s="61">
        <f>'[2]64'!$I$30</f>
        <v>31</v>
      </c>
      <c r="O52" s="61">
        <f>'[2]64'!$I$32</f>
        <v>24</v>
      </c>
      <c r="P52" s="61">
        <f>'[2]64'!$I$33</f>
        <v>2</v>
      </c>
      <c r="Q52" s="61">
        <f>'[2]64'!$I$34</f>
        <v>28</v>
      </c>
      <c r="R52" s="61">
        <f>'[2]64'!$I$35</f>
        <v>0</v>
      </c>
      <c r="S52" s="61">
        <f>'[2]64'!$I$36</f>
        <v>7</v>
      </c>
    </row>
    <row r="53" spans="1:19" s="62" customFormat="1" ht="40.15" customHeight="1" x14ac:dyDescent="0.2">
      <c r="A53" s="52" t="s">
        <v>92</v>
      </c>
      <c r="B53" s="11">
        <f>SUM(B54:B56)</f>
        <v>617</v>
      </c>
      <c r="C53" s="11">
        <f>SUM(C54:C56)</f>
        <v>335</v>
      </c>
      <c r="D53" s="11">
        <f>SUM(D54:D56)</f>
        <v>196</v>
      </c>
      <c r="E53" s="11">
        <f>SUM(E54:E56)</f>
        <v>421</v>
      </c>
      <c r="F53" s="11">
        <f>SUM(F54:F56)</f>
        <v>299</v>
      </c>
      <c r="G53" s="11">
        <f t="shared" ref="G53:Q53" si="14">SUM(G54:G56)</f>
        <v>159</v>
      </c>
      <c r="H53" s="11">
        <f t="shared" si="14"/>
        <v>483</v>
      </c>
      <c r="I53" s="11">
        <f t="shared" si="14"/>
        <v>18</v>
      </c>
      <c r="J53" s="11">
        <f t="shared" si="14"/>
        <v>134</v>
      </c>
      <c r="K53" s="11">
        <f>SUM(K54:K56)</f>
        <v>90</v>
      </c>
      <c r="L53" s="11">
        <f>SUM(L54:L56)</f>
        <v>117</v>
      </c>
      <c r="M53" s="11">
        <f t="shared" si="14"/>
        <v>255</v>
      </c>
      <c r="N53" s="11">
        <f t="shared" si="14"/>
        <v>171</v>
      </c>
      <c r="O53" s="11">
        <f t="shared" si="14"/>
        <v>89</v>
      </c>
      <c r="P53" s="11">
        <f t="shared" si="14"/>
        <v>5</v>
      </c>
      <c r="Q53" s="11">
        <f t="shared" si="14"/>
        <v>80</v>
      </c>
      <c r="R53" s="11">
        <f>SUM(R54:R56)</f>
        <v>1</v>
      </c>
      <c r="S53" s="11">
        <f>SUM(S54:S56)</f>
        <v>26</v>
      </c>
    </row>
    <row r="54" spans="1:19" s="62" customFormat="1" ht="18" customHeight="1" x14ac:dyDescent="0.2">
      <c r="A54" s="54" t="s">
        <v>3</v>
      </c>
      <c r="B54" s="61">
        <f>'[2]06'!$I$16</f>
        <v>139</v>
      </c>
      <c r="C54" s="61">
        <f>'[2]06'!$J$16</f>
        <v>82</v>
      </c>
      <c r="D54" s="61">
        <f>'[2]06'!$I$45</f>
        <v>55</v>
      </c>
      <c r="E54" s="61">
        <f>'[2]06'!$I$46</f>
        <v>84</v>
      </c>
      <c r="F54" s="61">
        <f>'[2]06'!$I$21</f>
        <v>77</v>
      </c>
      <c r="G54" s="61">
        <f>'[2]06'!$M$44</f>
        <v>34</v>
      </c>
      <c r="H54" s="61">
        <f>'[2]06'!$I$17</f>
        <v>99</v>
      </c>
      <c r="I54" s="61">
        <f>'[2]06'!$I$18</f>
        <v>0</v>
      </c>
      <c r="J54" s="61">
        <f>'[2]06'!$I$19</f>
        <v>40</v>
      </c>
      <c r="K54" s="61">
        <f>'[2]06'!$I$23</f>
        <v>31</v>
      </c>
      <c r="L54" s="61">
        <f>'[2]06'!$I$31</f>
        <v>23</v>
      </c>
      <c r="M54" s="61">
        <f>'[2]06'!$I$29</f>
        <v>63</v>
      </c>
      <c r="N54" s="61">
        <f>'[2]06'!$I$30</f>
        <v>46</v>
      </c>
      <c r="O54" s="61">
        <f>'[2]06'!$I$32</f>
        <v>17</v>
      </c>
      <c r="P54" s="61">
        <f>'[2]06'!$I$33</f>
        <v>3</v>
      </c>
      <c r="Q54" s="61">
        <f>'[2]06'!$I$34</f>
        <v>20</v>
      </c>
      <c r="R54" s="61">
        <f>'[2]06'!$I$35</f>
        <v>1</v>
      </c>
      <c r="S54" s="61">
        <f>'[2]06'!$I$36</f>
        <v>8</v>
      </c>
    </row>
    <row r="55" spans="1:19" s="62" customFormat="1" ht="18" customHeight="1" x14ac:dyDescent="0.2">
      <c r="A55" s="57" t="s">
        <v>11</v>
      </c>
      <c r="B55" s="61">
        <f>'[2]28'!$I$16</f>
        <v>227</v>
      </c>
      <c r="C55" s="61">
        <f>'[2]28'!$J$16</f>
        <v>121</v>
      </c>
      <c r="D55" s="61">
        <f>'[2]28'!$I$45</f>
        <v>73</v>
      </c>
      <c r="E55" s="61">
        <f>'[2]28'!$I$46</f>
        <v>154</v>
      </c>
      <c r="F55" s="61">
        <f>'[2]28'!$I$21</f>
        <v>147</v>
      </c>
      <c r="G55" s="61">
        <f>'[2]28'!$M$44</f>
        <v>54</v>
      </c>
      <c r="H55" s="61">
        <f>'[2]28'!$I$17</f>
        <v>159</v>
      </c>
      <c r="I55" s="61">
        <f>'[2]28'!$I$18</f>
        <v>0</v>
      </c>
      <c r="J55" s="61">
        <f>'[2]28'!$I$19</f>
        <v>68</v>
      </c>
      <c r="K55" s="61">
        <f>'[2]28'!$I$23</f>
        <v>30</v>
      </c>
      <c r="L55" s="61">
        <f>'[2]28'!$I$31</f>
        <v>23</v>
      </c>
      <c r="M55" s="61">
        <f>'[2]28'!$I$29</f>
        <v>94</v>
      </c>
      <c r="N55" s="61">
        <f>'[2]28'!$I$30</f>
        <v>65</v>
      </c>
      <c r="O55" s="61">
        <f>'[2]28'!$I$32</f>
        <v>32</v>
      </c>
      <c r="P55" s="61">
        <f>'[2]28'!$I$33</f>
        <v>0</v>
      </c>
      <c r="Q55" s="61">
        <f>'[2]28'!$I$34</f>
        <v>37</v>
      </c>
      <c r="R55" s="61">
        <f>'[2]28'!$I$35</f>
        <v>0</v>
      </c>
      <c r="S55" s="61">
        <f>'[2]28'!$I$36</f>
        <v>8</v>
      </c>
    </row>
    <row r="56" spans="1:19" s="62" customFormat="1" ht="18" customHeight="1" x14ac:dyDescent="0.2">
      <c r="A56" s="54" t="s">
        <v>15</v>
      </c>
      <c r="B56" s="61">
        <f>'[2]38'!$I$16</f>
        <v>251</v>
      </c>
      <c r="C56" s="61">
        <f>'[2]38'!$J$16</f>
        <v>132</v>
      </c>
      <c r="D56" s="61">
        <f>'[2]38'!$I$45</f>
        <v>68</v>
      </c>
      <c r="E56" s="61">
        <f>'[2]38'!$I$46</f>
        <v>183</v>
      </c>
      <c r="F56" s="61">
        <f>'[2]38'!$I$21</f>
        <v>75</v>
      </c>
      <c r="G56" s="61">
        <f>'[2]38'!$M$44</f>
        <v>71</v>
      </c>
      <c r="H56" s="61">
        <f>'[2]38'!$I$17</f>
        <v>225</v>
      </c>
      <c r="I56" s="61">
        <f>'[2]38'!$I$18</f>
        <v>18</v>
      </c>
      <c r="J56" s="61">
        <f>'[2]38'!$I$19</f>
        <v>26</v>
      </c>
      <c r="K56" s="61">
        <f>'[2]38'!$I$23</f>
        <v>29</v>
      </c>
      <c r="L56" s="61">
        <f>'[2]38'!$I$31</f>
        <v>71</v>
      </c>
      <c r="M56" s="61">
        <f>'[2]38'!$I$29</f>
        <v>98</v>
      </c>
      <c r="N56" s="61">
        <f>'[2]38'!$I$30</f>
        <v>60</v>
      </c>
      <c r="O56" s="61">
        <f>'[2]38'!$I$32</f>
        <v>40</v>
      </c>
      <c r="P56" s="61">
        <f>'[2]38'!$I$33</f>
        <v>2</v>
      </c>
      <c r="Q56" s="61">
        <f>'[2]38'!$I$34</f>
        <v>23</v>
      </c>
      <c r="R56" s="61">
        <f>'[2]38'!$I$35</f>
        <v>0</v>
      </c>
      <c r="S56" s="61">
        <f>'[2]38'!$I$36</f>
        <v>10</v>
      </c>
    </row>
    <row r="57" spans="1:19" x14ac:dyDescent="0.25"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</row>
    <row r="58" spans="1:19" x14ac:dyDescent="0.25">
      <c r="L58" s="65"/>
      <c r="M58" s="65"/>
      <c r="N58" s="65"/>
      <c r="O58" s="65"/>
      <c r="P58" s="65"/>
      <c r="Q58" s="65"/>
      <c r="R58" s="65"/>
      <c r="S58" s="65"/>
    </row>
  </sheetData>
  <phoneticPr fontId="2" type="noConversion"/>
  <printOptions horizontalCentered="1" verticalCentered="1"/>
  <pageMargins left="0" right="0" top="0" bottom="0" header="0" footer="0"/>
  <pageSetup paperSize="9" scale="4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57"/>
  <sheetViews>
    <sheetView view="pageBreakPreview" zoomScaleNormal="75" zoomScaleSheetLayoutView="100" workbookViewId="0">
      <selection activeCell="C2" sqref="C2"/>
    </sheetView>
  </sheetViews>
  <sheetFormatPr defaultColWidth="2.140625" defaultRowHeight="15.75" x14ac:dyDescent="0.25"/>
  <cols>
    <col min="1" max="1" width="25.7109375" style="95" customWidth="1"/>
    <col min="2" max="9" width="15.7109375" style="95" customWidth="1"/>
    <col min="10" max="16384" width="2.140625" style="95"/>
  </cols>
  <sheetData>
    <row r="1" spans="1:9" ht="30" customHeight="1" x14ac:dyDescent="0.25">
      <c r="A1" s="88"/>
      <c r="B1" s="88"/>
      <c r="C1" s="88" t="s">
        <v>249</v>
      </c>
      <c r="D1" s="88"/>
      <c r="E1" s="88"/>
      <c r="F1" s="88"/>
      <c r="G1" s="88"/>
      <c r="H1" s="88"/>
      <c r="I1" s="88"/>
    </row>
    <row r="2" spans="1:9" ht="100.15" customHeight="1" x14ac:dyDescent="0.25">
      <c r="A2" s="96" t="s">
        <v>38</v>
      </c>
      <c r="B2" s="49" t="s">
        <v>178</v>
      </c>
      <c r="C2" s="120" t="s">
        <v>39</v>
      </c>
      <c r="D2" s="48" t="s">
        <v>147</v>
      </c>
      <c r="E2" s="48" t="s">
        <v>40</v>
      </c>
      <c r="F2" s="48" t="s">
        <v>148</v>
      </c>
      <c r="G2" s="48" t="s">
        <v>150</v>
      </c>
      <c r="H2" s="48" t="s">
        <v>149</v>
      </c>
      <c r="I2" s="48" t="s">
        <v>57</v>
      </c>
    </row>
    <row r="3" spans="1:9" ht="40.15" customHeight="1" x14ac:dyDescent="0.25">
      <c r="A3" s="96" t="s">
        <v>1</v>
      </c>
      <c r="B3" s="13">
        <f>SUM(B5,B7,B12,B19,B25,B32,B41,B46,B53)</f>
        <v>15455</v>
      </c>
      <c r="C3" s="13">
        <f t="shared" ref="C3:H3" si="0">SUM(C5,C7,C12,C19,C25,C32,C41,C46,C53)</f>
        <v>8005</v>
      </c>
      <c r="D3" s="13">
        <f t="shared" si="0"/>
        <v>6385</v>
      </c>
      <c r="E3" s="13">
        <f t="shared" ref="E3" si="1">SUM(E5,E7,E12,E19,E25,E32,E41,E46,E53)</f>
        <v>2109</v>
      </c>
      <c r="F3" s="13">
        <f t="shared" ref="F3" si="2">SUM(F5,F7,F12,F19,F25,F32,F41,F46,F53)</f>
        <v>5659</v>
      </c>
      <c r="G3" s="13">
        <f t="shared" si="0"/>
        <v>3436</v>
      </c>
      <c r="H3" s="13">
        <f t="shared" si="0"/>
        <v>2633</v>
      </c>
      <c r="I3" s="13">
        <f>SUM(I5,I7,I12,I19,I25,I32,I41,I46,I53)</f>
        <v>4437</v>
      </c>
    </row>
    <row r="4" spans="1:9" s="98" customFormat="1" ht="40.15" customHeight="1" x14ac:dyDescent="0.25">
      <c r="A4" s="97" t="s">
        <v>96</v>
      </c>
      <c r="B4" s="16">
        <f>SUM(B5,B7,B12)</f>
        <v>6036</v>
      </c>
      <c r="C4" s="16">
        <f t="shared" ref="C4:H4" si="3">SUM(C5,C7,C12)</f>
        <v>3081</v>
      </c>
      <c r="D4" s="16">
        <f t="shared" si="3"/>
        <v>1254</v>
      </c>
      <c r="E4" s="16">
        <f t="shared" ref="E4" si="4">SUM(E5,E7,E12)</f>
        <v>698</v>
      </c>
      <c r="F4" s="16">
        <f t="shared" ref="F4" si="5">SUM(F5,F7,F12)</f>
        <v>1648</v>
      </c>
      <c r="G4" s="16">
        <f t="shared" si="3"/>
        <v>870</v>
      </c>
      <c r="H4" s="16">
        <f t="shared" si="3"/>
        <v>1225</v>
      </c>
      <c r="I4" s="16">
        <f>SUM(I5,I7,I12)</f>
        <v>1593</v>
      </c>
    </row>
    <row r="5" spans="1:9" s="99" customFormat="1" ht="40.15" customHeight="1" x14ac:dyDescent="0.2">
      <c r="A5" s="96" t="s">
        <v>86</v>
      </c>
      <c r="B5" s="13">
        <f>B6</f>
        <v>3167</v>
      </c>
      <c r="C5" s="13">
        <f t="shared" ref="C5:H5" si="6">C6</f>
        <v>1637</v>
      </c>
      <c r="D5" s="13">
        <f t="shared" si="6"/>
        <v>0</v>
      </c>
      <c r="E5" s="13">
        <f t="shared" si="6"/>
        <v>344</v>
      </c>
      <c r="F5" s="13">
        <f t="shared" si="6"/>
        <v>741</v>
      </c>
      <c r="G5" s="13">
        <f t="shared" si="6"/>
        <v>370</v>
      </c>
      <c r="H5" s="13">
        <f t="shared" si="6"/>
        <v>687</v>
      </c>
      <c r="I5" s="13">
        <f>I6</f>
        <v>832</v>
      </c>
    </row>
    <row r="6" spans="1:9" s="99" customFormat="1" ht="18" customHeight="1" x14ac:dyDescent="0.2">
      <c r="A6" s="57" t="s">
        <v>46</v>
      </c>
      <c r="B6" s="53">
        <f>'[2]65'!$I$53</f>
        <v>3167</v>
      </c>
      <c r="C6" s="53">
        <f>'[2]65'!$J$53</f>
        <v>1637</v>
      </c>
      <c r="D6" s="53">
        <f>'[2]65'!$K$53</f>
        <v>0</v>
      </c>
      <c r="E6" s="53">
        <f>'[2]65'!$M$53</f>
        <v>344</v>
      </c>
      <c r="F6" s="53">
        <f>'[2]65'!$O$53</f>
        <v>741</v>
      </c>
      <c r="G6" s="53">
        <f>'[2]65'!$Q$53</f>
        <v>370</v>
      </c>
      <c r="H6" s="53">
        <f>'[2]65'!$S$53</f>
        <v>687</v>
      </c>
      <c r="I6" s="53">
        <f>'[2]65'!$U$53</f>
        <v>832</v>
      </c>
    </row>
    <row r="7" spans="1:9" s="99" customFormat="1" ht="40.15" customHeight="1" x14ac:dyDescent="0.2">
      <c r="A7" s="96" t="s">
        <v>93</v>
      </c>
      <c r="B7" s="13">
        <f>SUM(B8:B11)</f>
        <v>1560</v>
      </c>
      <c r="C7" s="13">
        <f t="shared" ref="C7:D7" si="7">SUM(C8:C11)</f>
        <v>789</v>
      </c>
      <c r="D7" s="13">
        <f t="shared" si="7"/>
        <v>647</v>
      </c>
      <c r="E7" s="13">
        <f t="shared" ref="E7" si="8">SUM(E8:E11)</f>
        <v>186</v>
      </c>
      <c r="F7" s="13">
        <f t="shared" ref="F7:H7" si="9">SUM(F8:F11)</f>
        <v>513</v>
      </c>
      <c r="G7" s="13">
        <f t="shared" si="9"/>
        <v>287</v>
      </c>
      <c r="H7" s="13">
        <f t="shared" si="9"/>
        <v>267</v>
      </c>
      <c r="I7" s="13">
        <f>SUM(I8:I11)</f>
        <v>436</v>
      </c>
    </row>
    <row r="8" spans="1:9" s="101" customFormat="1" ht="18" customHeight="1" x14ac:dyDescent="0.2">
      <c r="A8" s="57" t="s">
        <v>4</v>
      </c>
      <c r="B8" s="53">
        <f>'[2]08'!$I$53</f>
        <v>306</v>
      </c>
      <c r="C8" s="53">
        <f>'[2]08'!$J$53</f>
        <v>140</v>
      </c>
      <c r="D8" s="53">
        <f>'[2]08'!$K$53</f>
        <v>145</v>
      </c>
      <c r="E8" s="53">
        <f>'[2]08'!$M$53</f>
        <v>39</v>
      </c>
      <c r="F8" s="53">
        <f>'[2]08'!$O$53</f>
        <v>92</v>
      </c>
      <c r="G8" s="53">
        <f>'[2]08'!$Q$53</f>
        <v>47</v>
      </c>
      <c r="H8" s="53">
        <f>'[2]08'!$S$53</f>
        <v>50</v>
      </c>
      <c r="I8" s="53">
        <f>'[2]08'!$U$53</f>
        <v>86</v>
      </c>
    </row>
    <row r="9" spans="1:9" s="101" customFormat="1" ht="18" customHeight="1" x14ac:dyDescent="0.2">
      <c r="A9" s="57" t="s">
        <v>5</v>
      </c>
      <c r="B9" s="53">
        <f>'[2]12'!$I$53</f>
        <v>326</v>
      </c>
      <c r="C9" s="53">
        <f>'[2]12'!$J$53</f>
        <v>172</v>
      </c>
      <c r="D9" s="53">
        <f>'[2]12'!$K$53</f>
        <v>167</v>
      </c>
      <c r="E9" s="53">
        <f>'[2]12'!$M$53</f>
        <v>36</v>
      </c>
      <c r="F9" s="53">
        <f>'[2]12'!$O$53</f>
        <v>126</v>
      </c>
      <c r="G9" s="53">
        <f>'[2]12'!$Q$53</f>
        <v>80</v>
      </c>
      <c r="H9" s="53">
        <f>'[2]12'!$S$53</f>
        <v>53</v>
      </c>
      <c r="I9" s="53">
        <f>'[2]12'!$U$53</f>
        <v>78</v>
      </c>
    </row>
    <row r="10" spans="1:9" s="101" customFormat="1" ht="18" customHeight="1" x14ac:dyDescent="0.2">
      <c r="A10" s="57" t="s">
        <v>7</v>
      </c>
      <c r="B10" s="53">
        <f>'[2]17'!$I$53</f>
        <v>232</v>
      </c>
      <c r="C10" s="53">
        <f>'[2]17'!$J$53</f>
        <v>110</v>
      </c>
      <c r="D10" s="53">
        <f>'[2]17'!$K$53</f>
        <v>88</v>
      </c>
      <c r="E10" s="53">
        <f>'[2]17'!$M$53</f>
        <v>27</v>
      </c>
      <c r="F10" s="53">
        <f>'[2]17'!$O$53</f>
        <v>77</v>
      </c>
      <c r="G10" s="53">
        <f>'[2]17'!$Q$53</f>
        <v>40</v>
      </c>
      <c r="H10" s="53">
        <f>'[2]17'!$S$53</f>
        <v>38</v>
      </c>
      <c r="I10" s="53">
        <f>'[2]17'!$U$53</f>
        <v>46</v>
      </c>
    </row>
    <row r="11" spans="1:9" s="101" customFormat="1" ht="18" customHeight="1" x14ac:dyDescent="0.2">
      <c r="A11" s="57" t="s">
        <v>37</v>
      </c>
      <c r="B11" s="53">
        <f>'[2]34'!$I$53</f>
        <v>696</v>
      </c>
      <c r="C11" s="53">
        <f>'[2]34'!$J$53</f>
        <v>367</v>
      </c>
      <c r="D11" s="53">
        <f>'[2]34'!$K$53</f>
        <v>247</v>
      </c>
      <c r="E11" s="53">
        <f>'[2]34'!$M$53</f>
        <v>84</v>
      </c>
      <c r="F11" s="53">
        <f>'[2]34'!$O$53</f>
        <v>218</v>
      </c>
      <c r="G11" s="53">
        <f>'[2]34'!$Q$53</f>
        <v>120</v>
      </c>
      <c r="H11" s="53">
        <f>'[2]34'!$S$53</f>
        <v>126</v>
      </c>
      <c r="I11" s="53">
        <f>'[2]34'!$U$53</f>
        <v>226</v>
      </c>
    </row>
    <row r="12" spans="1:9" s="99" customFormat="1" ht="40.15" customHeight="1" x14ac:dyDescent="0.2">
      <c r="A12" s="96" t="s">
        <v>94</v>
      </c>
      <c r="B12" s="13">
        <f>SUM(B13:B17)</f>
        <v>1309</v>
      </c>
      <c r="C12" s="13">
        <f>SUM(C13:C17)</f>
        <v>655</v>
      </c>
      <c r="D12" s="13">
        <f t="shared" ref="D12" si="10">SUM(D13:D17)</f>
        <v>607</v>
      </c>
      <c r="E12" s="13">
        <f>SUM(E13:E17)</f>
        <v>168</v>
      </c>
      <c r="F12" s="13">
        <f t="shared" ref="F12" si="11">SUM(F13:F17)</f>
        <v>394</v>
      </c>
      <c r="G12" s="13">
        <f>SUM(G13:G17)</f>
        <v>213</v>
      </c>
      <c r="H12" s="13">
        <f>SUM(H13:H17)</f>
        <v>271</v>
      </c>
      <c r="I12" s="13">
        <f>SUM(I13:I17)</f>
        <v>325</v>
      </c>
    </row>
    <row r="13" spans="1:9" s="101" customFormat="1" ht="18" customHeight="1" x14ac:dyDescent="0.2">
      <c r="A13" s="57" t="s">
        <v>2</v>
      </c>
      <c r="B13" s="53">
        <f>'[2]05'!$I$53</f>
        <v>184</v>
      </c>
      <c r="C13" s="53">
        <f>'[2]05'!$J$53</f>
        <v>108</v>
      </c>
      <c r="D13" s="53">
        <f>'[2]05'!$K$53</f>
        <v>75</v>
      </c>
      <c r="E13" s="53">
        <f>'[2]05'!$M$53</f>
        <v>28</v>
      </c>
      <c r="F13" s="53">
        <f>'[2]05'!$O$53</f>
        <v>50</v>
      </c>
      <c r="G13" s="53">
        <f>'[2]05'!$Q$53</f>
        <v>29</v>
      </c>
      <c r="H13" s="53">
        <f>'[2]05'!$S$53</f>
        <v>43</v>
      </c>
      <c r="I13" s="53">
        <f>'[2]05'!$U$53</f>
        <v>42</v>
      </c>
    </row>
    <row r="14" spans="1:9" s="101" customFormat="1" ht="18" customHeight="1" x14ac:dyDescent="0.2">
      <c r="A14" s="57" t="s">
        <v>6</v>
      </c>
      <c r="B14" s="53">
        <f>'[2]14'!$I$53</f>
        <v>253</v>
      </c>
      <c r="C14" s="53">
        <f>'[2]14'!$J$53</f>
        <v>127</v>
      </c>
      <c r="D14" s="53">
        <f>'[2]14'!$K$53</f>
        <v>121</v>
      </c>
      <c r="E14" s="53">
        <f>'[2]14'!$M$53</f>
        <v>23</v>
      </c>
      <c r="F14" s="53">
        <f>'[2]14'!$O$53</f>
        <v>99</v>
      </c>
      <c r="G14" s="53">
        <f>'[2]14'!$Q$53</f>
        <v>60</v>
      </c>
      <c r="H14" s="53">
        <f>'[2]14'!$S$53</f>
        <v>46</v>
      </c>
      <c r="I14" s="53">
        <f>'[2]14'!$U$53</f>
        <v>73</v>
      </c>
    </row>
    <row r="15" spans="1:9" s="101" customFormat="1" ht="18" customHeight="1" x14ac:dyDescent="0.2">
      <c r="A15" s="57" t="s">
        <v>8</v>
      </c>
      <c r="B15" s="53">
        <f>'[2]18'!$I$53</f>
        <v>448</v>
      </c>
      <c r="C15" s="53">
        <f>'[2]18'!$J$53</f>
        <v>200</v>
      </c>
      <c r="D15" s="53">
        <f>'[2]18'!$K$53</f>
        <v>239</v>
      </c>
      <c r="E15" s="53">
        <f>'[2]18'!$M$53</f>
        <v>60</v>
      </c>
      <c r="F15" s="53">
        <f>'[2]18'!$O$53</f>
        <v>136</v>
      </c>
      <c r="G15" s="53">
        <f>'[2]18'!$Q$53</f>
        <v>65</v>
      </c>
      <c r="H15" s="53">
        <f>'[2]18'!$S$53</f>
        <v>81</v>
      </c>
      <c r="I15" s="53">
        <f>'[2]18'!$U$53</f>
        <v>116</v>
      </c>
    </row>
    <row r="16" spans="1:9" s="101" customFormat="1" ht="18" customHeight="1" x14ac:dyDescent="0.2">
      <c r="A16" s="57" t="s">
        <v>9</v>
      </c>
      <c r="B16" s="53">
        <f>'[2]21'!$I$53</f>
        <v>282</v>
      </c>
      <c r="C16" s="53">
        <f>'[2]21'!$J$53</f>
        <v>141</v>
      </c>
      <c r="D16" s="53">
        <f>'[2]21'!$K$53</f>
        <v>85</v>
      </c>
      <c r="E16" s="53">
        <f>'[2]21'!$M$53</f>
        <v>31</v>
      </c>
      <c r="F16" s="53">
        <f>'[2]21'!$O$53</f>
        <v>62</v>
      </c>
      <c r="G16" s="53">
        <f>'[2]21'!$Q$53</f>
        <v>34</v>
      </c>
      <c r="H16" s="53">
        <f>'[2]21'!$S$53</f>
        <v>73</v>
      </c>
      <c r="I16" s="53">
        <f>'[2]21'!$U$53</f>
        <v>68</v>
      </c>
    </row>
    <row r="17" spans="1:9" s="101" customFormat="1" ht="18" customHeight="1" x14ac:dyDescent="0.2">
      <c r="A17" s="57" t="s">
        <v>12</v>
      </c>
      <c r="B17" s="53">
        <f>'[2]32'!$I$53</f>
        <v>142</v>
      </c>
      <c r="C17" s="53">
        <f>'[2]32'!$J$53</f>
        <v>79</v>
      </c>
      <c r="D17" s="53">
        <f>'[2]32'!$K$53</f>
        <v>87</v>
      </c>
      <c r="E17" s="53">
        <f>'[2]32'!$M$53</f>
        <v>26</v>
      </c>
      <c r="F17" s="53">
        <f>'[2]32'!$O$53</f>
        <v>47</v>
      </c>
      <c r="G17" s="53">
        <f>'[2]32'!$Q$53</f>
        <v>25</v>
      </c>
      <c r="H17" s="53">
        <f>'[2]32'!$S$53</f>
        <v>28</v>
      </c>
      <c r="I17" s="53">
        <f>'[2]32'!$U$53</f>
        <v>26</v>
      </c>
    </row>
    <row r="18" spans="1:9" s="102" customFormat="1" ht="40.15" customHeight="1" x14ac:dyDescent="0.2">
      <c r="A18" s="97" t="s">
        <v>95</v>
      </c>
      <c r="B18" s="16">
        <f>SUM(B19,B25,B32,B41,B46,B53)</f>
        <v>9419</v>
      </c>
      <c r="C18" s="16">
        <f t="shared" ref="C18:H18" si="12">SUM(C19,C25,C32,C41,C46,C53)</f>
        <v>4924</v>
      </c>
      <c r="D18" s="16">
        <f t="shared" si="12"/>
        <v>5131</v>
      </c>
      <c r="E18" s="16">
        <f>SUM(E19,E25,E32,E41,E46,E53)</f>
        <v>1411</v>
      </c>
      <c r="F18" s="16">
        <f>SUM(F19,F25,F32,F41,F46,F53)</f>
        <v>4011</v>
      </c>
      <c r="G18" s="16">
        <f>SUM(G19,G25,G32,G41,G46,G53)</f>
        <v>2566</v>
      </c>
      <c r="H18" s="16">
        <f t="shared" si="12"/>
        <v>1408</v>
      </c>
      <c r="I18" s="16">
        <f>SUM(I19,I25,I32,I41,I46,I53)</f>
        <v>2844</v>
      </c>
    </row>
    <row r="19" spans="1:9" s="99" customFormat="1" ht="40.15" customHeight="1" x14ac:dyDescent="0.2">
      <c r="A19" s="100" t="s">
        <v>87</v>
      </c>
      <c r="B19" s="13">
        <f>SUM(B20:B24)</f>
        <v>1443</v>
      </c>
      <c r="C19" s="13">
        <f t="shared" ref="C19:G19" si="13">SUM(C20:C24)</f>
        <v>759</v>
      </c>
      <c r="D19" s="13">
        <f t="shared" si="13"/>
        <v>764</v>
      </c>
      <c r="E19" s="13">
        <f t="shared" ref="E19" si="14">SUM(E20:E24)</f>
        <v>229</v>
      </c>
      <c r="F19" s="13">
        <f t="shared" ref="F19" si="15">SUM(F20:F24)</f>
        <v>656</v>
      </c>
      <c r="G19" s="13">
        <f t="shared" si="13"/>
        <v>429</v>
      </c>
      <c r="H19" s="13">
        <f>SUM(H20:H24)</f>
        <v>236</v>
      </c>
      <c r="I19" s="13">
        <f>SUM(I20:I24)</f>
        <v>434</v>
      </c>
    </row>
    <row r="20" spans="1:9" s="101" customFormat="1" ht="18" customHeight="1" x14ac:dyDescent="0.2">
      <c r="A20" s="57" t="s">
        <v>32</v>
      </c>
      <c r="B20" s="53">
        <f>'[2]02'!$I$53</f>
        <v>340</v>
      </c>
      <c r="C20" s="53">
        <f>'[2]02'!$J$53</f>
        <v>176</v>
      </c>
      <c r="D20" s="53">
        <f>'[2]02'!$K$53</f>
        <v>142</v>
      </c>
      <c r="E20" s="53">
        <f>'[2]02'!$M$53</f>
        <v>67</v>
      </c>
      <c r="F20" s="53">
        <f>'[2]02'!$O$53</f>
        <v>127</v>
      </c>
      <c r="G20" s="53">
        <f>'[2]02'!$Q$53</f>
        <v>81</v>
      </c>
      <c r="H20" s="53">
        <f>'[2]02'!$S$53</f>
        <v>71</v>
      </c>
      <c r="I20" s="53">
        <f>'[2]02'!$U$53</f>
        <v>95</v>
      </c>
    </row>
    <row r="21" spans="1:9" s="101" customFormat="1" ht="18" customHeight="1" x14ac:dyDescent="0.2">
      <c r="A21" s="57" t="s">
        <v>33</v>
      </c>
      <c r="B21" s="53">
        <f>'[2]13'!$I$53</f>
        <v>250</v>
      </c>
      <c r="C21" s="53">
        <f>'[2]13'!$J$53</f>
        <v>123</v>
      </c>
      <c r="D21" s="53">
        <f>'[2]13'!$K$53</f>
        <v>120</v>
      </c>
      <c r="E21" s="53">
        <f>'[2]13'!$M$53</f>
        <v>27</v>
      </c>
      <c r="F21" s="53">
        <f>'[2]13'!$O$53</f>
        <v>123</v>
      </c>
      <c r="G21" s="53">
        <f>'[2]13'!$Q$53</f>
        <v>78</v>
      </c>
      <c r="H21" s="53">
        <f>'[2]13'!$S$53</f>
        <v>38</v>
      </c>
      <c r="I21" s="53">
        <f>'[2]13'!$U$53</f>
        <v>53</v>
      </c>
    </row>
    <row r="22" spans="1:9" s="101" customFormat="1" ht="18" customHeight="1" x14ac:dyDescent="0.2">
      <c r="A22" s="57" t="s">
        <v>34</v>
      </c>
      <c r="B22" s="53">
        <f>'[2]20'!$I$53</f>
        <v>324</v>
      </c>
      <c r="C22" s="53">
        <f>'[2]20'!$J$53</f>
        <v>167</v>
      </c>
      <c r="D22" s="53">
        <f>'[2]20'!$K$53</f>
        <v>195</v>
      </c>
      <c r="E22" s="53">
        <f>'[2]20'!$M$53</f>
        <v>47</v>
      </c>
      <c r="F22" s="53">
        <f>'[2]20'!$O$53</f>
        <v>139</v>
      </c>
      <c r="G22" s="53">
        <f>'[2]20'!$Q$53</f>
        <v>87</v>
      </c>
      <c r="H22" s="53">
        <f>'[2]20'!$S$53</f>
        <v>51</v>
      </c>
      <c r="I22" s="53">
        <f>'[2]20'!$U$53</f>
        <v>114</v>
      </c>
    </row>
    <row r="23" spans="1:9" s="101" customFormat="1" ht="18" customHeight="1" x14ac:dyDescent="0.2">
      <c r="A23" s="57" t="s">
        <v>10</v>
      </c>
      <c r="B23" s="53">
        <f>'[2]24'!$I$53</f>
        <v>316</v>
      </c>
      <c r="C23" s="53">
        <f>'[2]24'!$J$53</f>
        <v>185</v>
      </c>
      <c r="D23" s="103">
        <f>'[2]24'!$K$53</f>
        <v>164</v>
      </c>
      <c r="E23" s="103">
        <f>'[2]24'!$M$53</f>
        <v>53</v>
      </c>
      <c r="F23" s="53">
        <f>'[2]24'!$O$53</f>
        <v>160</v>
      </c>
      <c r="G23" s="53">
        <f>'[2]24'!$Q$53</f>
        <v>106</v>
      </c>
      <c r="H23" s="53">
        <f>'[2]24'!$S$53</f>
        <v>34</v>
      </c>
      <c r="I23" s="53">
        <f>'[2]24'!$U$53</f>
        <v>109</v>
      </c>
    </row>
    <row r="24" spans="1:9" s="101" customFormat="1" ht="18" customHeight="1" x14ac:dyDescent="0.2">
      <c r="A24" s="57" t="s">
        <v>35</v>
      </c>
      <c r="B24" s="53">
        <f>'[2]37'!$I$53</f>
        <v>213</v>
      </c>
      <c r="C24" s="53">
        <f>'[2]37'!$J$53</f>
        <v>108</v>
      </c>
      <c r="D24" s="53">
        <f>'[2]37'!$K$53</f>
        <v>143</v>
      </c>
      <c r="E24" s="53">
        <f>'[2]37'!$M$53</f>
        <v>35</v>
      </c>
      <c r="F24" s="53">
        <f>'[2]37'!$O$53</f>
        <v>107</v>
      </c>
      <c r="G24" s="53">
        <f>'[2]37'!$Q$53</f>
        <v>77</v>
      </c>
      <c r="H24" s="53">
        <f>'[2]37'!$S$53</f>
        <v>42</v>
      </c>
      <c r="I24" s="53">
        <f>'[2]37'!$U$53</f>
        <v>63</v>
      </c>
    </row>
    <row r="25" spans="1:9" s="101" customFormat="1" ht="40.15" customHeight="1" x14ac:dyDescent="0.2">
      <c r="A25" s="100" t="s">
        <v>88</v>
      </c>
      <c r="B25" s="13">
        <f>SUM(B26:B31)</f>
        <v>1774</v>
      </c>
      <c r="C25" s="13">
        <f t="shared" ref="C25:G25" si="16">SUM(C26:C31)</f>
        <v>980</v>
      </c>
      <c r="D25" s="13">
        <f t="shared" si="16"/>
        <v>1089</v>
      </c>
      <c r="E25" s="13">
        <f t="shared" ref="E25" si="17">SUM(E26:E31)</f>
        <v>212</v>
      </c>
      <c r="F25" s="13">
        <f t="shared" ref="F25" si="18">SUM(F26:F31)</f>
        <v>859</v>
      </c>
      <c r="G25" s="13">
        <f t="shared" si="16"/>
        <v>582</v>
      </c>
      <c r="H25" s="13">
        <f>SUM(H26:H31)</f>
        <v>200</v>
      </c>
      <c r="I25" s="13">
        <f>SUM(I26:I31)</f>
        <v>515</v>
      </c>
    </row>
    <row r="26" spans="1:9" s="101" customFormat="1" ht="18" customHeight="1" x14ac:dyDescent="0.2">
      <c r="A26" s="57" t="s">
        <v>25</v>
      </c>
      <c r="B26" s="53">
        <f>'[2]11'!$I$53</f>
        <v>296</v>
      </c>
      <c r="C26" s="53">
        <f>'[2]11'!$J$53</f>
        <v>153</v>
      </c>
      <c r="D26" s="53">
        <f>'[2]11'!$K$53</f>
        <v>208</v>
      </c>
      <c r="E26" s="53">
        <f>'[2]11'!$M$53</f>
        <v>45</v>
      </c>
      <c r="F26" s="53">
        <f>'[2]11'!$O$53</f>
        <v>146</v>
      </c>
      <c r="G26" s="53">
        <f>'[2]11'!$Q$53</f>
        <v>93</v>
      </c>
      <c r="H26" s="53">
        <f>'[2]11'!$S$53</f>
        <v>35</v>
      </c>
      <c r="I26" s="53">
        <f>'[2]11'!$U$53</f>
        <v>100</v>
      </c>
    </row>
    <row r="27" spans="1:9" s="101" customFormat="1" ht="18" customHeight="1" x14ac:dyDescent="0.2">
      <c r="A27" s="57" t="s">
        <v>26</v>
      </c>
      <c r="B27" s="53">
        <f>'[2]15'!$I$53</f>
        <v>375</v>
      </c>
      <c r="C27" s="53">
        <f>'[2]15'!$J$53</f>
        <v>211</v>
      </c>
      <c r="D27" s="53">
        <f>'[2]15'!$K$53</f>
        <v>360</v>
      </c>
      <c r="E27" s="53">
        <f>'[2]15'!$M$53</f>
        <v>46</v>
      </c>
      <c r="F27" s="53">
        <f>'[2]15'!$O$53</f>
        <v>177</v>
      </c>
      <c r="G27" s="53">
        <f>'[2]15'!$Q$53</f>
        <v>117</v>
      </c>
      <c r="H27" s="53">
        <f>'[2]15'!$S$53</f>
        <v>44</v>
      </c>
      <c r="I27" s="53">
        <f>'[2]15'!$U$53</f>
        <v>130</v>
      </c>
    </row>
    <row r="28" spans="1:9" s="101" customFormat="1" ht="18" customHeight="1" x14ac:dyDescent="0.2">
      <c r="A28" s="57" t="s">
        <v>27</v>
      </c>
      <c r="B28" s="53">
        <f>'[2]16'!$I$53</f>
        <v>352</v>
      </c>
      <c r="C28" s="53">
        <f>'[2]16'!$J$53</f>
        <v>201</v>
      </c>
      <c r="D28" s="53">
        <f>'[2]16'!$K$53</f>
        <v>227</v>
      </c>
      <c r="E28" s="53">
        <f>'[2]16'!$M$53</f>
        <v>41</v>
      </c>
      <c r="F28" s="53">
        <f>'[2]16'!$O$53</f>
        <v>179</v>
      </c>
      <c r="G28" s="53">
        <f>'[2]16'!$Q$53</f>
        <v>131</v>
      </c>
      <c r="H28" s="53">
        <f>'[2]16'!$S$53</f>
        <v>29</v>
      </c>
      <c r="I28" s="53">
        <f>'[2]16'!$U$53</f>
        <v>113</v>
      </c>
    </row>
    <row r="29" spans="1:9" s="101" customFormat="1" ht="18" customHeight="1" x14ac:dyDescent="0.2">
      <c r="A29" s="57" t="s">
        <v>28</v>
      </c>
      <c r="B29" s="53">
        <f>'[2]22'!$I$53</f>
        <v>185</v>
      </c>
      <c r="C29" s="53">
        <f>'[2]22'!$J$53</f>
        <v>126</v>
      </c>
      <c r="D29" s="53">
        <f>'[2]22'!$K$53</f>
        <v>99</v>
      </c>
      <c r="E29" s="53">
        <f>'[2]22'!$M$53</f>
        <v>31</v>
      </c>
      <c r="F29" s="53">
        <f>'[2]22'!$O$53</f>
        <v>100</v>
      </c>
      <c r="G29" s="53">
        <f>'[2]22'!$Q$53</f>
        <v>64</v>
      </c>
      <c r="H29" s="53">
        <f>'[2]22'!$S$53</f>
        <v>14</v>
      </c>
      <c r="I29" s="53">
        <f>'[2]22'!$U$53</f>
        <v>48</v>
      </c>
    </row>
    <row r="30" spans="1:9" s="101" customFormat="1" ht="18" customHeight="1" x14ac:dyDescent="0.2">
      <c r="A30" s="57" t="s">
        <v>14</v>
      </c>
      <c r="B30" s="53">
        <f>'[2]35'!$I$53</f>
        <v>311</v>
      </c>
      <c r="C30" s="53">
        <f>'[2]35'!$J$53</f>
        <v>153</v>
      </c>
      <c r="D30" s="53">
        <f>'[2]35'!$K$53</f>
        <v>195</v>
      </c>
      <c r="E30" s="53">
        <f>'[2]35'!$M$53</f>
        <v>26</v>
      </c>
      <c r="F30" s="53">
        <f>'[2]35'!$O$53</f>
        <v>154</v>
      </c>
      <c r="G30" s="53">
        <f>'[2]35'!$Q$53</f>
        <v>115</v>
      </c>
      <c r="H30" s="53">
        <f>'[2]35'!$S$53</f>
        <v>40</v>
      </c>
      <c r="I30" s="53">
        <f>'[2]35'!$U$53</f>
        <v>40</v>
      </c>
    </row>
    <row r="31" spans="1:9" s="99" customFormat="1" ht="18" customHeight="1" x14ac:dyDescent="0.2">
      <c r="A31" s="100" t="s">
        <v>42</v>
      </c>
      <c r="B31" s="53">
        <f>'[2]61'!$I$53</f>
        <v>255</v>
      </c>
      <c r="C31" s="53">
        <f>'[2]61'!$J$53</f>
        <v>136</v>
      </c>
      <c r="D31" s="53">
        <f>'[2]61'!$K$53</f>
        <v>0</v>
      </c>
      <c r="E31" s="53">
        <f>'[2]61'!$M$53</f>
        <v>23</v>
      </c>
      <c r="F31" s="53">
        <f>'[2]61'!$O$53</f>
        <v>103</v>
      </c>
      <c r="G31" s="53">
        <f>'[2]61'!$Q$53</f>
        <v>62</v>
      </c>
      <c r="H31" s="53">
        <f>'[2]61'!$S$53</f>
        <v>38</v>
      </c>
      <c r="I31" s="53">
        <f>'[2]61'!$U$53</f>
        <v>84</v>
      </c>
    </row>
    <row r="32" spans="1:9" s="101" customFormat="1" ht="40.15" customHeight="1" x14ac:dyDescent="0.2">
      <c r="A32" s="100" t="s">
        <v>89</v>
      </c>
      <c r="B32" s="13">
        <f t="shared" ref="B32:D32" si="19">SUM(B33:B40)</f>
        <v>3001</v>
      </c>
      <c r="C32" s="13">
        <f t="shared" si="19"/>
        <v>1462</v>
      </c>
      <c r="D32" s="13">
        <f t="shared" si="19"/>
        <v>1578</v>
      </c>
      <c r="E32" s="13">
        <f t="shared" ref="E32" si="20">SUM(E33:E40)</f>
        <v>513</v>
      </c>
      <c r="F32" s="13">
        <f t="shared" ref="F32" si="21">SUM(F33:F40)</f>
        <v>1202</v>
      </c>
      <c r="G32" s="13">
        <f>SUM(G33:G40)</f>
        <v>739</v>
      </c>
      <c r="H32" s="13">
        <f>SUM(H33:H40)</f>
        <v>491</v>
      </c>
      <c r="I32" s="13">
        <f>SUM(I33:I40)</f>
        <v>994</v>
      </c>
    </row>
    <row r="33" spans="1:9" s="101" customFormat="1" ht="18" customHeight="1" x14ac:dyDescent="0.2">
      <c r="A33" s="57" t="s">
        <v>16</v>
      </c>
      <c r="B33" s="53">
        <f>'[2]01'!$I$53</f>
        <v>171</v>
      </c>
      <c r="C33" s="53">
        <f>'[2]01'!$J$53</f>
        <v>86</v>
      </c>
      <c r="D33" s="53">
        <f>'[2]01'!$K$53</f>
        <v>126</v>
      </c>
      <c r="E33" s="53">
        <f>'[2]01'!$M$53</f>
        <v>15</v>
      </c>
      <c r="F33" s="53">
        <f>'[2]01'!$O$53</f>
        <v>89</v>
      </c>
      <c r="G33" s="53">
        <f>'[2]01'!$Q$53</f>
        <v>65</v>
      </c>
      <c r="H33" s="53">
        <f>'[2]01'!$S$53</f>
        <v>12</v>
      </c>
      <c r="I33" s="53">
        <f>'[2]01'!$U$53</f>
        <v>43</v>
      </c>
    </row>
    <row r="34" spans="1:9" s="101" customFormat="1" ht="18" customHeight="1" x14ac:dyDescent="0.2">
      <c r="A34" s="57" t="s">
        <v>17</v>
      </c>
      <c r="B34" s="53">
        <f>'[2]07'!$I$53</f>
        <v>266</v>
      </c>
      <c r="C34" s="53">
        <f>'[2]07'!$J$53</f>
        <v>158</v>
      </c>
      <c r="D34" s="53">
        <f>'[2]07'!$K$53</f>
        <v>188</v>
      </c>
      <c r="E34" s="53">
        <f>'[2]07'!$M$53</f>
        <v>46</v>
      </c>
      <c r="F34" s="53">
        <f>'[2]07'!$O$53</f>
        <v>115</v>
      </c>
      <c r="G34" s="53">
        <f>'[2]07'!$Q$53</f>
        <v>64</v>
      </c>
      <c r="H34" s="53">
        <f>'[2]07'!$S$53</f>
        <v>29</v>
      </c>
      <c r="I34" s="53">
        <f>'[2]07'!$U$53</f>
        <v>95</v>
      </c>
    </row>
    <row r="35" spans="1:9" s="101" customFormat="1" ht="18" customHeight="1" x14ac:dyDescent="0.2">
      <c r="A35" s="57" t="s">
        <v>18</v>
      </c>
      <c r="B35" s="53">
        <f>'[2]09'!$I$53</f>
        <v>198</v>
      </c>
      <c r="C35" s="53">
        <f>'[2]09'!$J$53</f>
        <v>78</v>
      </c>
      <c r="D35" s="53">
        <f>'[2]09'!$K$53</f>
        <v>160</v>
      </c>
      <c r="E35" s="53">
        <f>'[2]09'!$M$53</f>
        <v>38</v>
      </c>
      <c r="F35" s="53">
        <f>'[2]09'!$O$53</f>
        <v>91</v>
      </c>
      <c r="G35" s="53">
        <f>'[2]09'!$Q$53</f>
        <v>55</v>
      </c>
      <c r="H35" s="53">
        <f>'[2]09'!$S$53</f>
        <v>33</v>
      </c>
      <c r="I35" s="53">
        <f>'[2]09'!$U$53</f>
        <v>59</v>
      </c>
    </row>
    <row r="36" spans="1:9" s="101" customFormat="1" ht="18" customHeight="1" x14ac:dyDescent="0.2">
      <c r="A36" s="57" t="s">
        <v>19</v>
      </c>
      <c r="B36" s="53">
        <f>'[2]23'!$I$53</f>
        <v>249</v>
      </c>
      <c r="C36" s="53">
        <f>'[2]23'!$J$53</f>
        <v>107</v>
      </c>
      <c r="D36" s="53">
        <f>'[2]23'!$K$53</f>
        <v>211</v>
      </c>
      <c r="E36" s="53">
        <f>'[2]23'!$M$53</f>
        <v>46</v>
      </c>
      <c r="F36" s="53">
        <f>'[2]23'!$O$53</f>
        <v>115</v>
      </c>
      <c r="G36" s="53">
        <f>'[2]23'!$Q$53</f>
        <v>72</v>
      </c>
      <c r="H36" s="53">
        <f>'[2]23'!$S$53</f>
        <v>36</v>
      </c>
      <c r="I36" s="53">
        <f>'[2]23'!$U$53</f>
        <v>107</v>
      </c>
    </row>
    <row r="37" spans="1:9" s="101" customFormat="1" ht="18" customHeight="1" x14ac:dyDescent="0.2">
      <c r="A37" s="57" t="s">
        <v>20</v>
      </c>
      <c r="B37" s="53">
        <f>'[2]25'!$I$53</f>
        <v>735</v>
      </c>
      <c r="C37" s="53">
        <f>'[2]25'!$J$53</f>
        <v>345</v>
      </c>
      <c r="D37" s="53">
        <f>'[2]25'!$K$53</f>
        <v>584</v>
      </c>
      <c r="E37" s="53">
        <f>'[2]25'!$M$53</f>
        <v>123</v>
      </c>
      <c r="F37" s="53">
        <f>'[2]25'!$O$53</f>
        <v>311</v>
      </c>
      <c r="G37" s="53">
        <f>'[2]25'!$Q$53</f>
        <v>190</v>
      </c>
      <c r="H37" s="53">
        <f>'[2]25'!$S$53</f>
        <v>116</v>
      </c>
      <c r="I37" s="53">
        <f>'[2]25'!$U$53</f>
        <v>236</v>
      </c>
    </row>
    <row r="38" spans="1:9" s="101" customFormat="1" ht="18" customHeight="1" x14ac:dyDescent="0.2">
      <c r="A38" s="57" t="s">
        <v>21</v>
      </c>
      <c r="B38" s="53">
        <f>'[2]30'!$I$53</f>
        <v>314</v>
      </c>
      <c r="C38" s="53">
        <f>'[2]30'!$J$53</f>
        <v>165</v>
      </c>
      <c r="D38" s="53">
        <f>'[2]30'!$K$53</f>
        <v>214</v>
      </c>
      <c r="E38" s="53">
        <f>'[2]30'!$M$53</f>
        <v>68</v>
      </c>
      <c r="F38" s="53">
        <f>'[2]30'!$O$53</f>
        <v>127</v>
      </c>
      <c r="G38" s="53">
        <f>'[2]30'!$Q$53</f>
        <v>81</v>
      </c>
      <c r="H38" s="53">
        <f>'[2]30'!$S$53</f>
        <v>72</v>
      </c>
      <c r="I38" s="53">
        <f>'[2]30'!$U$53</f>
        <v>114</v>
      </c>
    </row>
    <row r="39" spans="1:9" s="101" customFormat="1" ht="18" customHeight="1" x14ac:dyDescent="0.2">
      <c r="A39" s="57" t="s">
        <v>22</v>
      </c>
      <c r="B39" s="53">
        <f>'[2]36'!$I$53</f>
        <v>123</v>
      </c>
      <c r="C39" s="53">
        <f>'[2]36'!$J$53</f>
        <v>64</v>
      </c>
      <c r="D39" s="53">
        <f>'[2]36'!$K$53</f>
        <v>95</v>
      </c>
      <c r="E39" s="53">
        <f>'[2]36'!$M$53</f>
        <v>20</v>
      </c>
      <c r="F39" s="53">
        <f>'[2]36'!$O$53</f>
        <v>54</v>
      </c>
      <c r="G39" s="53">
        <f>'[2]36'!$Q$53</f>
        <v>36</v>
      </c>
      <c r="H39" s="53">
        <f>'[2]36'!$S$53</f>
        <v>17</v>
      </c>
      <c r="I39" s="53">
        <f>'[2]36'!$U$53</f>
        <v>48</v>
      </c>
    </row>
    <row r="40" spans="1:9" s="99" customFormat="1" ht="18" customHeight="1" x14ac:dyDescent="0.2">
      <c r="A40" s="57" t="s">
        <v>44</v>
      </c>
      <c r="B40" s="53">
        <f>'[2]63'!$I$53</f>
        <v>945</v>
      </c>
      <c r="C40" s="53">
        <f>'[2]63'!$J$53</f>
        <v>459</v>
      </c>
      <c r="D40" s="53">
        <f>'[2]63'!$K$53</f>
        <v>0</v>
      </c>
      <c r="E40" s="53">
        <f>'[2]63'!$M$53</f>
        <v>157</v>
      </c>
      <c r="F40" s="53">
        <f>'[2]63'!$O$53</f>
        <v>300</v>
      </c>
      <c r="G40" s="53">
        <f>'[2]63'!$Q$53</f>
        <v>176</v>
      </c>
      <c r="H40" s="53">
        <f>'[2]63'!$S$53</f>
        <v>176</v>
      </c>
      <c r="I40" s="53">
        <f>'[2]63'!$U$53</f>
        <v>292</v>
      </c>
    </row>
    <row r="41" spans="1:9" s="101" customFormat="1" ht="40.15" customHeight="1" x14ac:dyDescent="0.2">
      <c r="A41" s="100" t="s">
        <v>90</v>
      </c>
      <c r="B41" s="13">
        <f>SUM(B42:B45)</f>
        <v>1359</v>
      </c>
      <c r="C41" s="13">
        <f t="shared" ref="C41:D41" si="22">SUM(C42:C45)</f>
        <v>749</v>
      </c>
      <c r="D41" s="13">
        <f t="shared" si="22"/>
        <v>687</v>
      </c>
      <c r="E41" s="13">
        <f t="shared" ref="E41" si="23">SUM(E42:E45)</f>
        <v>191</v>
      </c>
      <c r="F41" s="13">
        <f t="shared" ref="F41" si="24">SUM(F42:F45)</f>
        <v>539</v>
      </c>
      <c r="G41" s="13">
        <f>SUM(G42:G45)</f>
        <v>333</v>
      </c>
      <c r="H41" s="13">
        <f>SUM(H42:H45)</f>
        <v>229</v>
      </c>
      <c r="I41" s="13">
        <f>SUM(I42:I45)</f>
        <v>413</v>
      </c>
    </row>
    <row r="42" spans="1:9" s="101" customFormat="1" ht="18" customHeight="1" x14ac:dyDescent="0.2">
      <c r="A42" s="57" t="s">
        <v>29</v>
      </c>
      <c r="B42" s="53">
        <f>'[2]04'!$I$53</f>
        <v>207</v>
      </c>
      <c r="C42" s="53">
        <f>'[2]04'!$J$53</f>
        <v>100</v>
      </c>
      <c r="D42" s="53">
        <f>'[2]04'!$K$53</f>
        <v>103</v>
      </c>
      <c r="E42" s="53">
        <f>'[2]04'!$M$53</f>
        <v>36</v>
      </c>
      <c r="F42" s="53">
        <f>'[2]04'!$O$53</f>
        <v>69</v>
      </c>
      <c r="G42" s="53">
        <f>'[2]04'!$Q$53</f>
        <v>45</v>
      </c>
      <c r="H42" s="53">
        <f>'[2]04'!$S$53</f>
        <v>36</v>
      </c>
      <c r="I42" s="53">
        <f>'[2]04'!$U$53</f>
        <v>67</v>
      </c>
    </row>
    <row r="43" spans="1:9" s="101" customFormat="1" ht="18" customHeight="1" x14ac:dyDescent="0.2">
      <c r="A43" s="57" t="s">
        <v>30</v>
      </c>
      <c r="B43" s="53">
        <f>'[2]19'!$I$53</f>
        <v>429</v>
      </c>
      <c r="C43" s="53">
        <f>'[2]19'!$J$53</f>
        <v>244</v>
      </c>
      <c r="D43" s="53">
        <f>'[2]19'!$K$53</f>
        <v>385</v>
      </c>
      <c r="E43" s="53">
        <f>'[2]19'!$M$53</f>
        <v>64</v>
      </c>
      <c r="F43" s="53">
        <f>'[2]19'!$O$53</f>
        <v>196</v>
      </c>
      <c r="G43" s="53">
        <f>'[2]19'!$Q$53</f>
        <v>119</v>
      </c>
      <c r="H43" s="53">
        <f>'[2]19'!$S$53</f>
        <v>68</v>
      </c>
      <c r="I43" s="53">
        <f>'[2]19'!$U$53</f>
        <v>123</v>
      </c>
    </row>
    <row r="44" spans="1:9" s="101" customFormat="1" ht="18" customHeight="1" x14ac:dyDescent="0.2">
      <c r="A44" s="57" t="s">
        <v>31</v>
      </c>
      <c r="B44" s="53">
        <f>'[2]27'!$I$53</f>
        <v>299</v>
      </c>
      <c r="C44" s="53">
        <f>'[2]27'!$J$53</f>
        <v>178</v>
      </c>
      <c r="D44" s="53">
        <f>'[2]27'!$K$53</f>
        <v>199</v>
      </c>
      <c r="E44" s="53">
        <f>'[2]27'!$M$53</f>
        <v>39</v>
      </c>
      <c r="F44" s="53">
        <f>'[2]27'!$O$53</f>
        <v>135</v>
      </c>
      <c r="G44" s="53">
        <f>'[2]27'!$Q$53</f>
        <v>88</v>
      </c>
      <c r="H44" s="53">
        <f>'[2]27'!$S$53</f>
        <v>41</v>
      </c>
      <c r="I44" s="53">
        <f>'[2]27'!$U$53</f>
        <v>84</v>
      </c>
    </row>
    <row r="45" spans="1:9" s="99" customFormat="1" ht="18" customHeight="1" x14ac:dyDescent="0.2">
      <c r="A45" s="57" t="s">
        <v>43</v>
      </c>
      <c r="B45" s="53">
        <f>'[2]62'!$I$53</f>
        <v>424</v>
      </c>
      <c r="C45" s="53">
        <f>'[2]62'!$J$53</f>
        <v>227</v>
      </c>
      <c r="D45" s="53">
        <f>'[2]62'!$K$53</f>
        <v>0</v>
      </c>
      <c r="E45" s="53">
        <f>'[2]62'!$M$53</f>
        <v>52</v>
      </c>
      <c r="F45" s="53">
        <f>'[2]62'!$O$53</f>
        <v>139</v>
      </c>
      <c r="G45" s="53">
        <f>'[2]62'!$Q$53</f>
        <v>81</v>
      </c>
      <c r="H45" s="53">
        <f>'[2]62'!$S$53</f>
        <v>84</v>
      </c>
      <c r="I45" s="53">
        <f>'[2]62'!$U$53</f>
        <v>139</v>
      </c>
    </row>
    <row r="46" spans="1:9" s="101" customFormat="1" ht="40.15" customHeight="1" x14ac:dyDescent="0.2">
      <c r="A46" s="100" t="s">
        <v>91</v>
      </c>
      <c r="B46" s="13">
        <f t="shared" ref="B46:H46" si="25">SUM(B47:B52)</f>
        <v>1183</v>
      </c>
      <c r="C46" s="13">
        <f t="shared" si="25"/>
        <v>629</v>
      </c>
      <c r="D46" s="13">
        <f t="shared" si="25"/>
        <v>680</v>
      </c>
      <c r="E46" s="13">
        <f t="shared" ref="E46" si="26">SUM(E47:E52)</f>
        <v>173</v>
      </c>
      <c r="F46" s="13">
        <f t="shared" si="25"/>
        <v>514</v>
      </c>
      <c r="G46" s="13">
        <f t="shared" si="25"/>
        <v>325</v>
      </c>
      <c r="H46" s="13">
        <f t="shared" si="25"/>
        <v>140</v>
      </c>
      <c r="I46" s="13">
        <f>SUM(I47:I52)</f>
        <v>345</v>
      </c>
    </row>
    <row r="47" spans="1:9" s="101" customFormat="1" ht="18" customHeight="1" x14ac:dyDescent="0.2">
      <c r="A47" s="57" t="s">
        <v>36</v>
      </c>
      <c r="B47" s="53">
        <f>'[2]03'!$I$53</f>
        <v>314</v>
      </c>
      <c r="C47" s="53">
        <f>'[2]03'!$J$53</f>
        <v>155</v>
      </c>
      <c r="D47" s="53">
        <f>'[2]03'!$K$53</f>
        <v>226</v>
      </c>
      <c r="E47" s="53">
        <f>'[2]03'!$M$53</f>
        <v>50</v>
      </c>
      <c r="F47" s="53">
        <f>'[2]03'!$O$53</f>
        <v>142</v>
      </c>
      <c r="G47" s="53">
        <f>'[2]03'!$Q$53</f>
        <v>90</v>
      </c>
      <c r="H47" s="53">
        <f>'[2]03'!$S$53</f>
        <v>33</v>
      </c>
      <c r="I47" s="53">
        <f>'[2]03'!$U$53</f>
        <v>124</v>
      </c>
    </row>
    <row r="48" spans="1:9" s="101" customFormat="1" ht="18" customHeight="1" x14ac:dyDescent="0.2">
      <c r="A48" s="57" t="s">
        <v>23</v>
      </c>
      <c r="B48" s="53">
        <f>'[2]10'!$I$53</f>
        <v>137</v>
      </c>
      <c r="C48" s="53">
        <f>'[2]10'!$J$53</f>
        <v>72</v>
      </c>
      <c r="D48" s="53">
        <f>'[2]10'!$K$53</f>
        <v>99</v>
      </c>
      <c r="E48" s="53">
        <f>'[2]10'!$M$53</f>
        <v>10</v>
      </c>
      <c r="F48" s="53">
        <f>'[2]10'!$O$53</f>
        <v>77</v>
      </c>
      <c r="G48" s="53">
        <f>'[2]10'!$Q$53</f>
        <v>56</v>
      </c>
      <c r="H48" s="53">
        <f>'[2]10'!$S$53</f>
        <v>20</v>
      </c>
      <c r="I48" s="53">
        <f>'[2]10'!$U$53</f>
        <v>37</v>
      </c>
    </row>
    <row r="49" spans="1:9" s="101" customFormat="1" ht="18" customHeight="1" x14ac:dyDescent="0.2">
      <c r="A49" s="57" t="s">
        <v>49</v>
      </c>
      <c r="B49" s="53">
        <f>'[2]26'!$I$53</f>
        <v>177</v>
      </c>
      <c r="C49" s="53">
        <f>'[2]26'!$J$53</f>
        <v>105</v>
      </c>
      <c r="D49" s="53">
        <f>'[2]26'!$K$53</f>
        <v>173</v>
      </c>
      <c r="E49" s="53">
        <f>'[2]26'!$M$53</f>
        <v>22</v>
      </c>
      <c r="F49" s="53">
        <f>'[2]26'!$O$53</f>
        <v>76</v>
      </c>
      <c r="G49" s="53">
        <f>'[2]26'!$Q$53</f>
        <v>49</v>
      </c>
      <c r="H49" s="53">
        <f>'[2]26'!$S$53</f>
        <v>18</v>
      </c>
      <c r="I49" s="53">
        <f>'[2]26'!$U$53</f>
        <v>46</v>
      </c>
    </row>
    <row r="50" spans="1:9" s="101" customFormat="1" ht="18" customHeight="1" x14ac:dyDescent="0.2">
      <c r="A50" s="57" t="s">
        <v>24</v>
      </c>
      <c r="B50" s="53">
        <f>'[2]29'!$I$53</f>
        <v>180</v>
      </c>
      <c r="C50" s="53">
        <f>'[2]29'!$J$53</f>
        <v>102</v>
      </c>
      <c r="D50" s="53">
        <f>'[2]29'!$K$53</f>
        <v>94</v>
      </c>
      <c r="E50" s="53">
        <f>'[2]29'!$M$53</f>
        <v>28</v>
      </c>
      <c r="F50" s="53">
        <f>'[2]29'!$O$53</f>
        <v>75</v>
      </c>
      <c r="G50" s="53">
        <f>'[2]29'!$Q$53</f>
        <v>39</v>
      </c>
      <c r="H50" s="53">
        <f>'[2]29'!$S$53</f>
        <v>18</v>
      </c>
      <c r="I50" s="53">
        <f>'[2]29'!$U$53</f>
        <v>60</v>
      </c>
    </row>
    <row r="51" spans="1:9" s="101" customFormat="1" ht="18" customHeight="1" x14ac:dyDescent="0.2">
      <c r="A51" s="57" t="s">
        <v>13</v>
      </c>
      <c r="B51" s="53">
        <f>'[2]33'!$I$53</f>
        <v>153</v>
      </c>
      <c r="C51" s="53">
        <f>'[2]33'!$J$53</f>
        <v>83</v>
      </c>
      <c r="D51" s="53">
        <f>'[2]33'!$K$53</f>
        <v>88</v>
      </c>
      <c r="E51" s="53">
        <f>'[2]33'!$M$53</f>
        <v>25</v>
      </c>
      <c r="F51" s="53">
        <f>'[2]33'!$O$53</f>
        <v>65</v>
      </c>
      <c r="G51" s="53">
        <f>'[2]33'!$Q$53</f>
        <v>45</v>
      </c>
      <c r="H51" s="53">
        <f>'[2]33'!$S$53</f>
        <v>20</v>
      </c>
      <c r="I51" s="53">
        <f>'[2]33'!$U$53</f>
        <v>24</v>
      </c>
    </row>
    <row r="52" spans="1:9" s="99" customFormat="1" ht="18" customHeight="1" x14ac:dyDescent="0.2">
      <c r="A52" s="57" t="s">
        <v>45</v>
      </c>
      <c r="B52" s="53">
        <f>'[2]64'!$I$53</f>
        <v>222</v>
      </c>
      <c r="C52" s="53">
        <f>'[2]64'!$J$53</f>
        <v>112</v>
      </c>
      <c r="D52" s="53">
        <f>'[2]64'!$K$53</f>
        <v>0</v>
      </c>
      <c r="E52" s="53">
        <f>'[2]64'!$M$53</f>
        <v>38</v>
      </c>
      <c r="F52" s="53">
        <f>'[2]64'!$O$53</f>
        <v>79</v>
      </c>
      <c r="G52" s="53">
        <f>'[2]64'!$Q$53</f>
        <v>46</v>
      </c>
      <c r="H52" s="53">
        <f>'[2]64'!$S$53</f>
        <v>31</v>
      </c>
      <c r="I52" s="53">
        <f>'[2]64'!$U$53</f>
        <v>54</v>
      </c>
    </row>
    <row r="53" spans="1:9" s="101" customFormat="1" ht="40.15" customHeight="1" x14ac:dyDescent="0.2">
      <c r="A53" s="100" t="s">
        <v>92</v>
      </c>
      <c r="B53" s="13">
        <f>SUM(B54:B56)</f>
        <v>659</v>
      </c>
      <c r="C53" s="13">
        <f t="shared" ref="C53:D53" si="27">SUM(C54:C56)</f>
        <v>345</v>
      </c>
      <c r="D53" s="13">
        <f t="shared" si="27"/>
        <v>333</v>
      </c>
      <c r="E53" s="13">
        <f t="shared" ref="E53" si="28">SUM(E54:E56)</f>
        <v>93</v>
      </c>
      <c r="F53" s="13">
        <f t="shared" ref="F53" si="29">SUM(F54:F56)</f>
        <v>241</v>
      </c>
      <c r="G53" s="13">
        <f>SUM(G54:G56)</f>
        <v>158</v>
      </c>
      <c r="H53" s="13">
        <f>SUM(H54:H56)</f>
        <v>112</v>
      </c>
      <c r="I53" s="13">
        <f>SUM(I54:I56)</f>
        <v>143</v>
      </c>
    </row>
    <row r="54" spans="1:9" s="101" customFormat="1" ht="18" customHeight="1" x14ac:dyDescent="0.2">
      <c r="A54" s="57" t="s">
        <v>3</v>
      </c>
      <c r="B54" s="53">
        <f>'[2]06'!$I$53</f>
        <v>160</v>
      </c>
      <c r="C54" s="53">
        <f>'[2]06'!$J$53</f>
        <v>87</v>
      </c>
      <c r="D54" s="53">
        <f>'[2]06'!$K$53</f>
        <v>85</v>
      </c>
      <c r="E54" s="53">
        <f>'[2]06'!$M$53</f>
        <v>20</v>
      </c>
      <c r="F54" s="53">
        <f>'[2]06'!$O$53</f>
        <v>56</v>
      </c>
      <c r="G54" s="53">
        <f>'[2]06'!$Q$53</f>
        <v>38</v>
      </c>
      <c r="H54" s="53">
        <f>'[2]06'!$S$53</f>
        <v>33</v>
      </c>
      <c r="I54" s="53">
        <f>'[2]06'!$U$53</f>
        <v>23</v>
      </c>
    </row>
    <row r="55" spans="1:9" s="101" customFormat="1" ht="18" customHeight="1" x14ac:dyDescent="0.2">
      <c r="A55" s="57" t="s">
        <v>11</v>
      </c>
      <c r="B55" s="53">
        <f>'[2]28'!$I$53</f>
        <v>271</v>
      </c>
      <c r="C55" s="53">
        <f>'[2]28'!$J$53</f>
        <v>139</v>
      </c>
      <c r="D55" s="53">
        <f>'[2]28'!$K$53</f>
        <v>160</v>
      </c>
      <c r="E55" s="53">
        <f>'[2]28'!$M$53</f>
        <v>32</v>
      </c>
      <c r="F55" s="53">
        <f>'[2]28'!$O$53</f>
        <v>105</v>
      </c>
      <c r="G55" s="53">
        <f>'[2]28'!$Q$53</f>
        <v>69</v>
      </c>
      <c r="H55" s="53">
        <f>'[2]28'!$S$53</f>
        <v>39</v>
      </c>
      <c r="I55" s="53">
        <f>'[2]28'!$U$53</f>
        <v>36</v>
      </c>
    </row>
    <row r="56" spans="1:9" s="101" customFormat="1" ht="18" customHeight="1" x14ac:dyDescent="0.2">
      <c r="A56" s="57" t="s">
        <v>15</v>
      </c>
      <c r="B56" s="53">
        <f>'[2]38'!$I$53</f>
        <v>228</v>
      </c>
      <c r="C56" s="53">
        <f>'[2]38'!$J$53</f>
        <v>119</v>
      </c>
      <c r="D56" s="53">
        <f>'[2]38'!$K$53</f>
        <v>88</v>
      </c>
      <c r="E56" s="53">
        <f>'[2]38'!$M$53</f>
        <v>41</v>
      </c>
      <c r="F56" s="53">
        <f>'[2]38'!$O$53</f>
        <v>80</v>
      </c>
      <c r="G56" s="53">
        <f>'[2]38'!$Q$53</f>
        <v>51</v>
      </c>
      <c r="H56" s="53">
        <f>'[2]38'!$S$53</f>
        <v>40</v>
      </c>
      <c r="I56" s="53">
        <f>'[2]38'!$U$53</f>
        <v>84</v>
      </c>
    </row>
    <row r="57" spans="1:9" x14ac:dyDescent="0.25">
      <c r="C57" s="104"/>
      <c r="D57" s="104"/>
      <c r="E57" s="104"/>
      <c r="F57" s="104"/>
      <c r="G57" s="104"/>
      <c r="H57" s="104"/>
      <c r="I57" s="104"/>
    </row>
  </sheetData>
  <printOptions horizontalCentered="1" verticalCentered="1"/>
  <pageMargins left="0" right="0" top="0" bottom="0" header="0" footer="0"/>
  <pageSetup paperSize="9"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58"/>
  <sheetViews>
    <sheetView view="pageBreakPreview" zoomScale="70" zoomScaleNormal="100" zoomScaleSheetLayoutView="70" workbookViewId="0">
      <selection activeCell="E2" sqref="E2"/>
    </sheetView>
  </sheetViews>
  <sheetFormatPr defaultColWidth="2.140625" defaultRowHeight="15.75" x14ac:dyDescent="0.25"/>
  <cols>
    <col min="1" max="1" width="25.7109375" style="58" customWidth="1"/>
    <col min="2" max="2" width="13.7109375" style="58" customWidth="1"/>
    <col min="3" max="3" width="21.85546875" style="58" customWidth="1"/>
    <col min="4" max="8" width="13.7109375" style="58" customWidth="1"/>
    <col min="9" max="9" width="19.28515625" style="58" customWidth="1"/>
    <col min="10" max="10" width="18.28515625" style="58" customWidth="1"/>
    <col min="11" max="11" width="14.42578125" style="58" customWidth="1"/>
    <col min="12" max="12" width="14.28515625" style="58" customWidth="1"/>
    <col min="13" max="13" width="15.5703125" style="58" customWidth="1"/>
    <col min="14" max="14" width="20.7109375" style="58" customWidth="1"/>
    <col min="15" max="15" width="13.7109375" style="58" customWidth="1"/>
    <col min="16" max="16384" width="2.140625" style="58"/>
  </cols>
  <sheetData>
    <row r="1" spans="1:15" ht="30" customHeight="1" x14ac:dyDescent="0.25">
      <c r="A1" s="118"/>
      <c r="B1" s="23"/>
      <c r="E1" s="81" t="s">
        <v>250</v>
      </c>
      <c r="F1" s="81"/>
      <c r="G1" s="81"/>
      <c r="H1" s="81"/>
      <c r="I1" s="81"/>
      <c r="J1" s="81"/>
      <c r="K1" s="81"/>
      <c r="L1" s="88"/>
      <c r="M1" s="9"/>
      <c r="N1" s="88"/>
      <c r="O1" s="82"/>
    </row>
    <row r="2" spans="1:15" ht="30" customHeight="1" x14ac:dyDescent="0.25">
      <c r="A2" s="179"/>
      <c r="B2" s="180"/>
      <c r="C2" s="173"/>
      <c r="D2" s="178" t="s">
        <v>220</v>
      </c>
      <c r="E2" s="175"/>
      <c r="F2" s="179"/>
      <c r="G2" s="179"/>
      <c r="H2" s="179"/>
      <c r="I2" s="179"/>
      <c r="J2" s="179"/>
      <c r="K2" s="179"/>
      <c r="L2" s="179"/>
      <c r="M2" s="179"/>
      <c r="N2" s="179"/>
      <c r="O2" s="82"/>
    </row>
    <row r="3" spans="1:15" ht="132.75" customHeight="1" x14ac:dyDescent="0.25">
      <c r="A3" s="177" t="s">
        <v>38</v>
      </c>
      <c r="B3" s="176" t="s">
        <v>47</v>
      </c>
      <c r="C3" s="177" t="s">
        <v>221</v>
      </c>
      <c r="D3" s="48" t="s">
        <v>122</v>
      </c>
      <c r="E3" s="119" t="s">
        <v>131</v>
      </c>
      <c r="F3" s="177" t="s">
        <v>61</v>
      </c>
      <c r="G3" s="177" t="s">
        <v>56</v>
      </c>
      <c r="H3" s="177" t="s">
        <v>124</v>
      </c>
      <c r="I3" s="177" t="s">
        <v>125</v>
      </c>
      <c r="J3" s="177" t="s">
        <v>60</v>
      </c>
      <c r="K3" s="177" t="s">
        <v>64</v>
      </c>
      <c r="L3" s="177" t="s">
        <v>126</v>
      </c>
      <c r="M3" s="177" t="s">
        <v>65</v>
      </c>
      <c r="N3" s="177" t="s">
        <v>128</v>
      </c>
      <c r="O3" s="174" t="s">
        <v>127</v>
      </c>
    </row>
    <row r="4" spans="1:15" ht="40.15" customHeight="1" x14ac:dyDescent="0.25">
      <c r="A4" s="19" t="s">
        <v>1</v>
      </c>
      <c r="B4" s="20">
        <f t="shared" ref="B4:J4" si="0">SUM(B6,B8,B13,B20,B26,B33,B42,B47,B54)</f>
        <v>8231</v>
      </c>
      <c r="C4" s="20">
        <f t="shared" ref="C4:F4" si="1">SUM(C6,C8,C13,C20,C26,C33,C42,C47,C54)</f>
        <v>7020</v>
      </c>
      <c r="D4" s="20">
        <f t="shared" si="1"/>
        <v>316</v>
      </c>
      <c r="E4" s="20">
        <f t="shared" si="1"/>
        <v>378</v>
      </c>
      <c r="F4" s="20">
        <f t="shared" si="1"/>
        <v>492</v>
      </c>
      <c r="G4" s="20">
        <f t="shared" si="0"/>
        <v>710</v>
      </c>
      <c r="H4" s="20">
        <f t="shared" si="0"/>
        <v>50</v>
      </c>
      <c r="I4" s="20">
        <f t="shared" ref="I4" si="2">SUM(I6,I8,I13,I20,I26,I33,I42,I47,I54)</f>
        <v>266</v>
      </c>
      <c r="J4" s="20">
        <f t="shared" si="0"/>
        <v>3305</v>
      </c>
      <c r="K4" s="20">
        <f t="shared" ref="K4" si="3">SUM(K6,K8,K13,K20,K26,K33,K42,K47,K54)</f>
        <v>911</v>
      </c>
      <c r="L4" s="20">
        <f t="shared" ref="L4" si="4">SUM(L6,L8,L13,L20,L26,L33,L42,L47,L54)</f>
        <v>198</v>
      </c>
      <c r="M4" s="20">
        <f t="shared" ref="M4" si="5">SUM(M6,M8,M13,M20,M26,M33,M42,M47,M54)</f>
        <v>89</v>
      </c>
      <c r="N4" s="20">
        <f t="shared" ref="N4" si="6">SUM(N6,N8,N13,N20,N26,N33,N42,N47,N54)</f>
        <v>65</v>
      </c>
      <c r="O4" s="20">
        <f t="shared" ref="O4" si="7">SUM(O6,O8,O13,O20,O26,O33,O42,O47,O54)</f>
        <v>845</v>
      </c>
    </row>
    <row r="5" spans="1:15" s="59" customFormat="1" ht="40.15" customHeight="1" x14ac:dyDescent="0.25">
      <c r="A5" s="14" t="s">
        <v>96</v>
      </c>
      <c r="B5" s="15">
        <f t="shared" ref="B5:J5" si="8">SUM(B6,B8,B13)</f>
        <v>2972</v>
      </c>
      <c r="C5" s="15">
        <f t="shared" ref="C5:F5" si="9">SUM(C6,C8,C13)</f>
        <v>2747</v>
      </c>
      <c r="D5" s="15">
        <f t="shared" si="9"/>
        <v>187</v>
      </c>
      <c r="E5" s="15">
        <f t="shared" si="9"/>
        <v>0</v>
      </c>
      <c r="F5" s="15">
        <f t="shared" si="9"/>
        <v>198</v>
      </c>
      <c r="G5" s="15">
        <f t="shared" si="8"/>
        <v>118</v>
      </c>
      <c r="H5" s="15">
        <f t="shared" si="8"/>
        <v>6</v>
      </c>
      <c r="I5" s="15">
        <f t="shared" si="8"/>
        <v>64</v>
      </c>
      <c r="J5" s="15">
        <f t="shared" si="8"/>
        <v>1758</v>
      </c>
      <c r="K5" s="15">
        <f t="shared" ref="K5" si="10">SUM(K6,K8,K13)</f>
        <v>428</v>
      </c>
      <c r="L5" s="15">
        <f t="shared" ref="L5" si="11">SUM(L6,L8,L13)</f>
        <v>89</v>
      </c>
      <c r="M5" s="15">
        <f t="shared" ref="M5" si="12">SUM(M6,M8,M13)</f>
        <v>48</v>
      </c>
      <c r="N5" s="15">
        <f t="shared" ref="N5" si="13">SUM(N6,N8,N13)</f>
        <v>19</v>
      </c>
      <c r="O5" s="15">
        <f t="shared" ref="O5" si="14">SUM(O6,O8,O13)</f>
        <v>299</v>
      </c>
    </row>
    <row r="6" spans="1:15" s="60" customFormat="1" ht="40.15" customHeight="1" x14ac:dyDescent="0.2">
      <c r="A6" s="10" t="s">
        <v>86</v>
      </c>
      <c r="B6" s="11">
        <f t="shared" ref="B6:O6" si="15">B7</f>
        <v>1422</v>
      </c>
      <c r="C6" s="11">
        <f t="shared" si="15"/>
        <v>1376</v>
      </c>
      <c r="D6" s="11">
        <f t="shared" si="15"/>
        <v>105</v>
      </c>
      <c r="E6" s="11">
        <f t="shared" si="15"/>
        <v>0</v>
      </c>
      <c r="F6" s="11">
        <f t="shared" si="15"/>
        <v>105</v>
      </c>
      <c r="G6" s="11">
        <f t="shared" si="15"/>
        <v>29</v>
      </c>
      <c r="H6" s="11">
        <f t="shared" si="15"/>
        <v>1</v>
      </c>
      <c r="I6" s="11">
        <f t="shared" si="15"/>
        <v>21</v>
      </c>
      <c r="J6" s="11">
        <f t="shared" si="15"/>
        <v>1104</v>
      </c>
      <c r="K6" s="11">
        <f t="shared" si="15"/>
        <v>277</v>
      </c>
      <c r="L6" s="11">
        <f t="shared" si="15"/>
        <v>49</v>
      </c>
      <c r="M6" s="11">
        <f t="shared" si="15"/>
        <v>28</v>
      </c>
      <c r="N6" s="11">
        <f t="shared" si="15"/>
        <v>6</v>
      </c>
      <c r="O6" s="11">
        <f t="shared" si="15"/>
        <v>114</v>
      </c>
    </row>
    <row r="7" spans="1:15" s="60" customFormat="1" ht="18" customHeight="1" x14ac:dyDescent="0.2">
      <c r="A7" s="54" t="s">
        <v>46</v>
      </c>
      <c r="B7" s="61">
        <f>'[2]65'!$I$54</f>
        <v>1422</v>
      </c>
      <c r="C7" s="61">
        <f>'[2]65'!$I$55</f>
        <v>1376</v>
      </c>
      <c r="D7" s="61">
        <f>'[2]65'!$I$56</f>
        <v>105</v>
      </c>
      <c r="E7" s="61">
        <f>'[2]65'!$I$57</f>
        <v>0</v>
      </c>
      <c r="F7" s="61">
        <f>'[2]65'!$I$71</f>
        <v>105</v>
      </c>
      <c r="G7" s="61">
        <f>'[2]65'!$I$73</f>
        <v>29</v>
      </c>
      <c r="H7" s="61">
        <f>'[2]65'!$I$76</f>
        <v>1</v>
      </c>
      <c r="I7" s="61">
        <f>'[2]65'!$I$79</f>
        <v>21</v>
      </c>
      <c r="J7" s="61">
        <f>'[2]65'!$I$80</f>
        <v>1104</v>
      </c>
      <c r="K7" s="61">
        <f>'[2]65'!$I$81</f>
        <v>277</v>
      </c>
      <c r="L7" s="61">
        <f>'[2]65'!$I$83</f>
        <v>49</v>
      </c>
      <c r="M7" s="61">
        <f>'[2]65'!$I$84</f>
        <v>28</v>
      </c>
      <c r="N7" s="61">
        <f>'[2]65'!$I$85</f>
        <v>6</v>
      </c>
      <c r="O7" s="61">
        <f>'[2]65'!$I$86</f>
        <v>114</v>
      </c>
    </row>
    <row r="8" spans="1:15" s="60" customFormat="1" ht="40.15" customHeight="1" x14ac:dyDescent="0.2">
      <c r="A8" s="10" t="s">
        <v>93</v>
      </c>
      <c r="B8" s="11">
        <f t="shared" ref="B8:J8" si="16">SUM(B9:B12)</f>
        <v>820</v>
      </c>
      <c r="C8" s="11">
        <f>SUM(C9:C12)</f>
        <v>721</v>
      </c>
      <c r="D8" s="11">
        <f t="shared" ref="D8:E8" si="17">SUM(D9:D12)</f>
        <v>43</v>
      </c>
      <c r="E8" s="11">
        <f t="shared" si="17"/>
        <v>0</v>
      </c>
      <c r="F8" s="11">
        <f>SUM(F9:F12)</f>
        <v>26</v>
      </c>
      <c r="G8" s="11">
        <f t="shared" si="16"/>
        <v>74</v>
      </c>
      <c r="H8" s="11">
        <f t="shared" si="16"/>
        <v>2</v>
      </c>
      <c r="I8" s="11">
        <f>SUM(I9:I12)</f>
        <v>20</v>
      </c>
      <c r="J8" s="11">
        <f t="shared" si="16"/>
        <v>383</v>
      </c>
      <c r="K8" s="11">
        <f t="shared" ref="K8" si="18">SUM(K9:K12)</f>
        <v>80</v>
      </c>
      <c r="L8" s="11">
        <f t="shared" ref="L8" si="19">SUM(L9:L12)</f>
        <v>24</v>
      </c>
      <c r="M8" s="11">
        <f t="shared" ref="M8" si="20">SUM(M9:M12)</f>
        <v>10</v>
      </c>
      <c r="N8" s="11">
        <f t="shared" ref="N8" si="21">SUM(N9:N12)</f>
        <v>7</v>
      </c>
      <c r="O8" s="11">
        <f t="shared" ref="O8" si="22">SUM(O9:O12)</f>
        <v>104</v>
      </c>
    </row>
    <row r="9" spans="1:15" s="62" customFormat="1" ht="18" customHeight="1" x14ac:dyDescent="0.2">
      <c r="A9" s="54" t="s">
        <v>4</v>
      </c>
      <c r="B9" s="61">
        <f>'[2]08'!$I$54</f>
        <v>143</v>
      </c>
      <c r="C9" s="61">
        <f>'[2]08'!$I$55</f>
        <v>125</v>
      </c>
      <c r="D9" s="61">
        <f>'[2]08'!$I$56</f>
        <v>14</v>
      </c>
      <c r="E9" s="61">
        <f>'[2]08'!$I$57</f>
        <v>0</v>
      </c>
      <c r="F9" s="61">
        <f>'[2]08'!$I$71</f>
        <v>4</v>
      </c>
      <c r="G9" s="61">
        <f>'[2]08'!$I$73</f>
        <v>23</v>
      </c>
      <c r="H9" s="61">
        <f>'[2]08'!$I$76</f>
        <v>0</v>
      </c>
      <c r="I9" s="61">
        <f>'[2]08'!$I$79</f>
        <v>3</v>
      </c>
      <c r="J9" s="61">
        <f>'[2]08'!$I$80</f>
        <v>91</v>
      </c>
      <c r="K9" s="61">
        <f>'[2]08'!$I$81</f>
        <v>17</v>
      </c>
      <c r="L9" s="61">
        <f>'[2]08'!$I$83</f>
        <v>3</v>
      </c>
      <c r="M9" s="61">
        <f>'[2]08'!$I$84</f>
        <v>3</v>
      </c>
      <c r="N9" s="61">
        <f>'[2]08'!$I$85</f>
        <v>2</v>
      </c>
      <c r="O9" s="61">
        <f>'[2]08'!$I$86</f>
        <v>13</v>
      </c>
    </row>
    <row r="10" spans="1:15" s="62" customFormat="1" ht="18" customHeight="1" x14ac:dyDescent="0.2">
      <c r="A10" s="54" t="s">
        <v>5</v>
      </c>
      <c r="B10" s="61">
        <f>'[2]12'!$I$54</f>
        <v>180</v>
      </c>
      <c r="C10" s="61">
        <f>'[2]12'!$I$55</f>
        <v>164</v>
      </c>
      <c r="D10" s="61">
        <f>'[2]12'!$I$56</f>
        <v>8</v>
      </c>
      <c r="E10" s="61">
        <f>'[2]12'!$I$57</f>
        <v>0</v>
      </c>
      <c r="F10" s="61">
        <f>'[2]12'!$I$71</f>
        <v>2</v>
      </c>
      <c r="G10" s="61">
        <f>'[2]12'!$I$73</f>
        <v>7</v>
      </c>
      <c r="H10" s="61">
        <f>'[2]12'!$I$76</f>
        <v>1</v>
      </c>
      <c r="I10" s="61">
        <f>'[2]12'!$I$79</f>
        <v>9</v>
      </c>
      <c r="J10" s="61">
        <f>'[2]12'!$I$80</f>
        <v>71</v>
      </c>
      <c r="K10" s="61">
        <f>'[2]12'!$I$81</f>
        <v>15</v>
      </c>
      <c r="L10" s="61">
        <f>'[2]12'!$I$83</f>
        <v>5</v>
      </c>
      <c r="M10" s="61">
        <f>'[2]12'!$I$84</f>
        <v>6</v>
      </c>
      <c r="N10" s="61">
        <f>'[2]12'!$I$85</f>
        <v>1</v>
      </c>
      <c r="O10" s="61">
        <f>'[2]12'!$I$86</f>
        <v>26</v>
      </c>
    </row>
    <row r="11" spans="1:15" s="62" customFormat="1" ht="18" customHeight="1" x14ac:dyDescent="0.2">
      <c r="A11" s="54" t="s">
        <v>7</v>
      </c>
      <c r="B11" s="61">
        <f>'[2]17'!$I$54</f>
        <v>128</v>
      </c>
      <c r="C11" s="61">
        <f>'[2]17'!$I$55</f>
        <v>109</v>
      </c>
      <c r="D11" s="61">
        <f>'[2]17'!$I$56</f>
        <v>7</v>
      </c>
      <c r="E11" s="61">
        <f>'[2]17'!$I$57</f>
        <v>0</v>
      </c>
      <c r="F11" s="61">
        <f>'[2]17'!$I$71</f>
        <v>15</v>
      </c>
      <c r="G11" s="61">
        <f>'[2]17'!$I$73</f>
        <v>11</v>
      </c>
      <c r="H11" s="61">
        <f>'[2]17'!$I$76</f>
        <v>1</v>
      </c>
      <c r="I11" s="61">
        <f>'[2]17'!$I$79</f>
        <v>5</v>
      </c>
      <c r="J11" s="61">
        <f>'[2]17'!$I$80</f>
        <v>47</v>
      </c>
      <c r="K11" s="61">
        <f>'[2]17'!$I$81</f>
        <v>12</v>
      </c>
      <c r="L11" s="61">
        <f>'[2]17'!$I$83</f>
        <v>2</v>
      </c>
      <c r="M11" s="61">
        <f>'[2]17'!$I$84</f>
        <v>0</v>
      </c>
      <c r="N11" s="61">
        <f>'[2]17'!$I$85</f>
        <v>0</v>
      </c>
      <c r="O11" s="61">
        <f>'[2]17'!$I$86</f>
        <v>10</v>
      </c>
    </row>
    <row r="12" spans="1:15" s="62" customFormat="1" ht="18" customHeight="1" x14ac:dyDescent="0.2">
      <c r="A12" s="54" t="s">
        <v>37</v>
      </c>
      <c r="B12" s="61">
        <f>'[2]34'!$I$54</f>
        <v>369</v>
      </c>
      <c r="C12" s="61">
        <f>'[2]34'!$I$55</f>
        <v>323</v>
      </c>
      <c r="D12" s="61">
        <f>'[2]34'!$I$56</f>
        <v>14</v>
      </c>
      <c r="E12" s="61">
        <f>'[2]34'!$I$57</f>
        <v>0</v>
      </c>
      <c r="F12" s="61">
        <f>'[2]34'!$I$71</f>
        <v>5</v>
      </c>
      <c r="G12" s="61">
        <f>'[2]34'!$I$73</f>
        <v>33</v>
      </c>
      <c r="H12" s="61">
        <f>'[2]34'!$I$76</f>
        <v>0</v>
      </c>
      <c r="I12" s="61">
        <f>'[2]34'!$I$79</f>
        <v>3</v>
      </c>
      <c r="J12" s="61">
        <f>'[2]34'!$I$80</f>
        <v>174</v>
      </c>
      <c r="K12" s="61">
        <f>'[2]34'!$I$81</f>
        <v>36</v>
      </c>
      <c r="L12" s="61">
        <f>'[2]34'!$I$83</f>
        <v>14</v>
      </c>
      <c r="M12" s="61">
        <f>'[2]34'!$I$84</f>
        <v>1</v>
      </c>
      <c r="N12" s="61">
        <f>'[2]34'!$I$85</f>
        <v>4</v>
      </c>
      <c r="O12" s="61">
        <f>'[2]34'!$I$86</f>
        <v>55</v>
      </c>
    </row>
    <row r="13" spans="1:15" s="60" customFormat="1" ht="40.15" customHeight="1" x14ac:dyDescent="0.2">
      <c r="A13" s="10" t="s">
        <v>94</v>
      </c>
      <c r="B13" s="11">
        <f t="shared" ref="B13:H13" si="23">SUM(B14:B18)</f>
        <v>730</v>
      </c>
      <c r="C13" s="11">
        <f t="shared" si="23"/>
        <v>650</v>
      </c>
      <c r="D13" s="11">
        <f t="shared" si="23"/>
        <v>39</v>
      </c>
      <c r="E13" s="11">
        <f t="shared" si="23"/>
        <v>0</v>
      </c>
      <c r="F13" s="11">
        <f t="shared" si="23"/>
        <v>67</v>
      </c>
      <c r="G13" s="11">
        <f t="shared" si="23"/>
        <v>15</v>
      </c>
      <c r="H13" s="11">
        <f t="shared" si="23"/>
        <v>3</v>
      </c>
      <c r="I13" s="11">
        <f t="shared" ref="I13:J13" si="24">SUM(I14:I18)</f>
        <v>23</v>
      </c>
      <c r="J13" s="11">
        <f t="shared" si="24"/>
        <v>271</v>
      </c>
      <c r="K13" s="11">
        <f t="shared" ref="K13" si="25">SUM(K14:K18)</f>
        <v>71</v>
      </c>
      <c r="L13" s="11">
        <f>SUM(L14:L18)</f>
        <v>16</v>
      </c>
      <c r="M13" s="11">
        <f>SUM(M14:M18)</f>
        <v>10</v>
      </c>
      <c r="N13" s="11">
        <f>SUM(N14:N18)</f>
        <v>6</v>
      </c>
      <c r="O13" s="11">
        <f t="shared" ref="O13" si="26">SUM(O14:O18)</f>
        <v>81</v>
      </c>
    </row>
    <row r="14" spans="1:15" s="62" customFormat="1" ht="18" customHeight="1" x14ac:dyDescent="0.2">
      <c r="A14" s="54" t="s">
        <v>2</v>
      </c>
      <c r="B14" s="61">
        <f>'[2]05'!$I$54</f>
        <v>90</v>
      </c>
      <c r="C14" s="61">
        <f>'[2]05'!$I$55</f>
        <v>85</v>
      </c>
      <c r="D14" s="61">
        <f>'[2]05'!$I$56</f>
        <v>3</v>
      </c>
      <c r="E14" s="61">
        <f>'[2]05'!$I$57</f>
        <v>0</v>
      </c>
      <c r="F14" s="61">
        <f>'[2]05'!$I$71</f>
        <v>17</v>
      </c>
      <c r="G14" s="61">
        <f>'[2]05'!$I$73</f>
        <v>3</v>
      </c>
      <c r="H14" s="61">
        <f>'[2]05'!$I$76</f>
        <v>1</v>
      </c>
      <c r="I14" s="61">
        <f>'[2]05'!$I$79</f>
        <v>1</v>
      </c>
      <c r="J14" s="61">
        <f>'[2]05'!$I$80</f>
        <v>40</v>
      </c>
      <c r="K14" s="61">
        <f>'[2]05'!$I$81</f>
        <v>10</v>
      </c>
      <c r="L14" s="61">
        <f>'[2]05'!$I$83</f>
        <v>3</v>
      </c>
      <c r="M14" s="61">
        <f>'[2]05'!$I$84</f>
        <v>1</v>
      </c>
      <c r="N14" s="61">
        <f>'[2]05'!$I$85</f>
        <v>2</v>
      </c>
      <c r="O14" s="61">
        <f>'[2]05'!$I$86</f>
        <v>13</v>
      </c>
    </row>
    <row r="15" spans="1:15" s="62" customFormat="1" ht="18" customHeight="1" x14ac:dyDescent="0.2">
      <c r="A15" s="54" t="s">
        <v>6</v>
      </c>
      <c r="B15" s="61">
        <f>'[2]14'!$I$54</f>
        <v>143</v>
      </c>
      <c r="C15" s="61">
        <f>'[2]14'!$I$55</f>
        <v>130</v>
      </c>
      <c r="D15" s="61">
        <f>'[2]14'!$I$56</f>
        <v>2</v>
      </c>
      <c r="E15" s="61">
        <f>'[2]14'!$I$57</f>
        <v>0</v>
      </c>
      <c r="F15" s="61">
        <f>'[2]14'!$I$71</f>
        <v>21</v>
      </c>
      <c r="G15" s="61">
        <f>'[2]14'!$I$73</f>
        <v>8</v>
      </c>
      <c r="H15" s="61">
        <f>'[2]14'!$I$76</f>
        <v>0</v>
      </c>
      <c r="I15" s="61">
        <f>'[2]14'!$I$79</f>
        <v>15</v>
      </c>
      <c r="J15" s="61">
        <f>'[2]14'!$I$80</f>
        <v>26</v>
      </c>
      <c r="K15" s="61">
        <f>'[2]14'!$I$81</f>
        <v>13</v>
      </c>
      <c r="L15" s="61">
        <f>'[2]14'!$I$83</f>
        <v>0</v>
      </c>
      <c r="M15" s="61">
        <f>'[2]14'!$I$84</f>
        <v>5</v>
      </c>
      <c r="N15" s="61">
        <f>'[2]14'!$I$85</f>
        <v>0</v>
      </c>
      <c r="O15" s="61">
        <f>'[2]14'!$I$86</f>
        <v>17</v>
      </c>
    </row>
    <row r="16" spans="1:15" s="62" customFormat="1" ht="18" customHeight="1" x14ac:dyDescent="0.2">
      <c r="A16" s="54" t="s">
        <v>8</v>
      </c>
      <c r="B16" s="61">
        <f>'[2]18'!$I$54</f>
        <v>255</v>
      </c>
      <c r="C16" s="61">
        <f>'[2]18'!$I$55</f>
        <v>209</v>
      </c>
      <c r="D16" s="61">
        <f>'[2]18'!$I$56</f>
        <v>16</v>
      </c>
      <c r="E16" s="61">
        <f>'[2]18'!$I$57</f>
        <v>0</v>
      </c>
      <c r="F16" s="61">
        <f>'[2]18'!$I$71</f>
        <v>22</v>
      </c>
      <c r="G16" s="61">
        <f>'[2]18'!$I$73</f>
        <v>0</v>
      </c>
      <c r="H16" s="61">
        <f>'[2]18'!$I$76</f>
        <v>1</v>
      </c>
      <c r="I16" s="61">
        <f>'[2]18'!$I$79</f>
        <v>0</v>
      </c>
      <c r="J16" s="61">
        <f>'[2]18'!$I$80</f>
        <v>103</v>
      </c>
      <c r="K16" s="61">
        <f>'[2]18'!$I$81</f>
        <v>30</v>
      </c>
      <c r="L16" s="61">
        <f>'[2]18'!$I$83</f>
        <v>5</v>
      </c>
      <c r="M16" s="61">
        <f>'[2]18'!$I$84</f>
        <v>3</v>
      </c>
      <c r="N16" s="61">
        <f>'[2]18'!$I$85</f>
        <v>2</v>
      </c>
      <c r="O16" s="61">
        <f>'[2]18'!$I$86</f>
        <v>24</v>
      </c>
    </row>
    <row r="17" spans="1:15" s="62" customFormat="1" ht="18" customHeight="1" x14ac:dyDescent="0.2">
      <c r="A17" s="54" t="s">
        <v>9</v>
      </c>
      <c r="B17" s="61">
        <f>'[2]21'!$I$54</f>
        <v>153</v>
      </c>
      <c r="C17" s="61">
        <f>'[2]21'!$I$55</f>
        <v>148</v>
      </c>
      <c r="D17" s="61">
        <f>'[2]21'!$I$56</f>
        <v>10</v>
      </c>
      <c r="E17" s="61">
        <f>'[2]21'!$I$57</f>
        <v>0</v>
      </c>
      <c r="F17" s="61">
        <f>'[2]21'!$I$71</f>
        <v>5</v>
      </c>
      <c r="G17" s="61">
        <f>'[2]21'!$I$73</f>
        <v>4</v>
      </c>
      <c r="H17" s="61">
        <f>'[2]21'!$I$76</f>
        <v>1</v>
      </c>
      <c r="I17" s="61">
        <f>'[2]21'!$I$79</f>
        <v>0</v>
      </c>
      <c r="J17" s="61">
        <f>'[2]21'!$I$80</f>
        <v>80</v>
      </c>
      <c r="K17" s="61">
        <f>'[2]21'!$I$81</f>
        <v>10</v>
      </c>
      <c r="L17" s="61">
        <f>'[2]21'!$I$83</f>
        <v>6</v>
      </c>
      <c r="M17" s="61">
        <f>'[2]21'!$I$84</f>
        <v>1</v>
      </c>
      <c r="N17" s="61">
        <f>'[2]21'!$I$85</f>
        <v>0</v>
      </c>
      <c r="O17" s="61">
        <f>'[2]21'!$I$86</f>
        <v>20</v>
      </c>
    </row>
    <row r="18" spans="1:15" s="62" customFormat="1" ht="18" customHeight="1" x14ac:dyDescent="0.2">
      <c r="A18" s="54" t="s">
        <v>12</v>
      </c>
      <c r="B18" s="61">
        <f>'[2]32'!$I$54</f>
        <v>89</v>
      </c>
      <c r="C18" s="61">
        <f>'[2]32'!$I$55</f>
        <v>78</v>
      </c>
      <c r="D18" s="61">
        <f>'[2]32'!$I$56</f>
        <v>8</v>
      </c>
      <c r="E18" s="61">
        <f>'[2]32'!$I$57</f>
        <v>0</v>
      </c>
      <c r="F18" s="61">
        <f>'[2]32'!$I$71</f>
        <v>2</v>
      </c>
      <c r="G18" s="61">
        <f>'[2]32'!$I$73</f>
        <v>0</v>
      </c>
      <c r="H18" s="61">
        <f>'[2]32'!$I$76</f>
        <v>0</v>
      </c>
      <c r="I18" s="61">
        <f>'[2]32'!$I$79</f>
        <v>7</v>
      </c>
      <c r="J18" s="61">
        <f>'[2]32'!$I$80</f>
        <v>22</v>
      </c>
      <c r="K18" s="61">
        <f>'[2]32'!$I$81</f>
        <v>8</v>
      </c>
      <c r="L18" s="61">
        <f>'[2]32'!$I$83</f>
        <v>2</v>
      </c>
      <c r="M18" s="61">
        <f>'[2]32'!$I$84</f>
        <v>0</v>
      </c>
      <c r="N18" s="61">
        <f>'[2]32'!$I$85</f>
        <v>2</v>
      </c>
      <c r="O18" s="61">
        <f>'[2]32'!$I$86</f>
        <v>7</v>
      </c>
    </row>
    <row r="19" spans="1:15" s="64" customFormat="1" ht="40.15" customHeight="1" x14ac:dyDescent="0.2">
      <c r="A19" s="14" t="s">
        <v>95</v>
      </c>
      <c r="B19" s="15">
        <f>SUM(B20,B26,B33,B42,B47,B54)</f>
        <v>5259</v>
      </c>
      <c r="C19" s="15">
        <f>SUM(C20,C26,C33,C42,C47,C54)</f>
        <v>4273</v>
      </c>
      <c r="D19" s="15">
        <f>SUM(D20,D26,D33,D42,D47,D54)</f>
        <v>129</v>
      </c>
      <c r="E19" s="15">
        <f>SUM(E20,E26,E33,E42,E47,E54)</f>
        <v>378</v>
      </c>
      <c r="F19" s="15">
        <f>SUM(F20,F26,F33,F42,F47,F54)</f>
        <v>294</v>
      </c>
      <c r="G19" s="15">
        <f t="shared" ref="G19:J19" si="27">SUM(G20,G26,G33,G42,G47,G54)</f>
        <v>592</v>
      </c>
      <c r="H19" s="15">
        <f>SUM(H20,H26,H33,H42,H47,H54)</f>
        <v>44</v>
      </c>
      <c r="I19" s="15">
        <f t="shared" si="27"/>
        <v>202</v>
      </c>
      <c r="J19" s="15">
        <f t="shared" si="27"/>
        <v>1547</v>
      </c>
      <c r="K19" s="15">
        <f t="shared" ref="K19" si="28">SUM(K20,K26,K33,K42,K47,K54)</f>
        <v>483</v>
      </c>
      <c r="L19" s="15">
        <f>SUM(L20,L26,L33,L42,L47,L54)</f>
        <v>109</v>
      </c>
      <c r="M19" s="15">
        <f t="shared" ref="M19" si="29">SUM(M20,M26,M33,M42,M47,M54)</f>
        <v>41</v>
      </c>
      <c r="N19" s="15">
        <f>SUM(N20,N26,N33,N42,N47,N54)</f>
        <v>46</v>
      </c>
      <c r="O19" s="15">
        <f>SUM(O20,O26,O33,O42,O47,O54)</f>
        <v>546</v>
      </c>
    </row>
    <row r="20" spans="1:15" s="60" customFormat="1" ht="40.15" customHeight="1" x14ac:dyDescent="0.2">
      <c r="A20" s="52" t="s">
        <v>87</v>
      </c>
      <c r="B20" s="11">
        <f t="shared" ref="B20:H20" si="30">SUM(B21:B25)</f>
        <v>787</v>
      </c>
      <c r="C20" s="11">
        <f t="shared" si="30"/>
        <v>651</v>
      </c>
      <c r="D20" s="11">
        <f t="shared" si="30"/>
        <v>24</v>
      </c>
      <c r="E20" s="11">
        <f t="shared" si="30"/>
        <v>162</v>
      </c>
      <c r="F20" s="11">
        <f t="shared" si="30"/>
        <v>58</v>
      </c>
      <c r="G20" s="11">
        <f t="shared" si="30"/>
        <v>61</v>
      </c>
      <c r="H20" s="11">
        <f t="shared" si="30"/>
        <v>32</v>
      </c>
      <c r="I20" s="11">
        <f t="shared" ref="I20" si="31">SUM(I21:I25)</f>
        <v>59</v>
      </c>
      <c r="J20" s="11">
        <f>SUM(J21:J25)</f>
        <v>212</v>
      </c>
      <c r="K20" s="11">
        <f t="shared" ref="K20" si="32">SUM(K21:K25)</f>
        <v>39</v>
      </c>
      <c r="L20" s="11">
        <f>SUM(L21:L25)</f>
        <v>24</v>
      </c>
      <c r="M20" s="11">
        <f t="shared" ref="M20" si="33">SUM(M21:M25)</f>
        <v>6</v>
      </c>
      <c r="N20" s="11">
        <f>SUM(N21:N25)</f>
        <v>13</v>
      </c>
      <c r="O20" s="11">
        <f t="shared" ref="O20" si="34">SUM(O21:O25)</f>
        <v>96</v>
      </c>
    </row>
    <row r="21" spans="1:15" s="62" customFormat="1" ht="18" customHeight="1" x14ac:dyDescent="0.2">
      <c r="A21" s="54" t="s">
        <v>32</v>
      </c>
      <c r="B21" s="61">
        <f>'[2]02'!$I$54</f>
        <v>187</v>
      </c>
      <c r="C21" s="61">
        <f>'[2]02'!$I$55</f>
        <v>165</v>
      </c>
      <c r="D21" s="61">
        <f>'[2]02'!$I$56</f>
        <v>4</v>
      </c>
      <c r="E21" s="61">
        <f>'[2]02'!$I$57</f>
        <v>0</v>
      </c>
      <c r="F21" s="61">
        <f>'[2]02'!$I$71</f>
        <v>16</v>
      </c>
      <c r="G21" s="61">
        <f>'[2]02'!$I$73</f>
        <v>2</v>
      </c>
      <c r="H21" s="61">
        <f>'[2]02'!$I$76</f>
        <v>2</v>
      </c>
      <c r="I21" s="61">
        <f>'[2]02'!$I$79</f>
        <v>51</v>
      </c>
      <c r="J21" s="61">
        <f>'[2]02'!$I$80</f>
        <v>23</v>
      </c>
      <c r="K21" s="61">
        <f>'[2]02'!$I$81</f>
        <v>14</v>
      </c>
      <c r="L21" s="61">
        <f>'[2]02'!$I$83</f>
        <v>6</v>
      </c>
      <c r="M21" s="61">
        <f>'[2]02'!$I$84</f>
        <v>3</v>
      </c>
      <c r="N21" s="61">
        <f>'[2]02'!$I$85</f>
        <v>8</v>
      </c>
      <c r="O21" s="61">
        <f>'[2]02'!$I$86</f>
        <v>13</v>
      </c>
    </row>
    <row r="22" spans="1:15" s="62" customFormat="1" ht="18" customHeight="1" x14ac:dyDescent="0.2">
      <c r="A22" s="54" t="s">
        <v>33</v>
      </c>
      <c r="B22" s="61">
        <f>'[2]13'!$I$54</f>
        <v>140</v>
      </c>
      <c r="C22" s="61">
        <f>'[2]13'!$I$55</f>
        <v>112</v>
      </c>
      <c r="D22" s="61">
        <f>'[2]13'!$I$56</f>
        <v>3</v>
      </c>
      <c r="E22" s="61">
        <f>'[2]13'!$I$57</f>
        <v>73</v>
      </c>
      <c r="F22" s="61">
        <f>'[2]13'!$I$71</f>
        <v>10</v>
      </c>
      <c r="G22" s="61">
        <f>'[2]13'!$I$73</f>
        <v>7</v>
      </c>
      <c r="H22" s="61">
        <f>'[2]13'!$I$76</f>
        <v>0</v>
      </c>
      <c r="I22" s="61">
        <f>'[2]13'!$I$79</f>
        <v>1</v>
      </c>
      <c r="J22" s="61">
        <f>'[2]13'!$I$80</f>
        <v>47</v>
      </c>
      <c r="K22" s="61">
        <f>'[2]13'!$I$81</f>
        <v>10</v>
      </c>
      <c r="L22" s="61">
        <f>'[2]13'!$I$83</f>
        <v>6</v>
      </c>
      <c r="M22" s="61">
        <f>'[2]13'!$I$84</f>
        <v>1</v>
      </c>
      <c r="N22" s="61">
        <f>'[2]13'!$I$85</f>
        <v>2</v>
      </c>
      <c r="O22" s="61">
        <f>'[2]13'!$I$86</f>
        <v>17</v>
      </c>
    </row>
    <row r="23" spans="1:15" s="62" customFormat="1" ht="18" customHeight="1" x14ac:dyDescent="0.2">
      <c r="A23" s="54" t="s">
        <v>34</v>
      </c>
      <c r="B23" s="61">
        <f>'[2]20'!$I$54</f>
        <v>193</v>
      </c>
      <c r="C23" s="61">
        <f>'[2]20'!$I$55</f>
        <v>161</v>
      </c>
      <c r="D23" s="61">
        <f>'[2]20'!$I$56</f>
        <v>7</v>
      </c>
      <c r="E23" s="61">
        <f>'[2]20'!$I$57</f>
        <v>75</v>
      </c>
      <c r="F23" s="61">
        <f>'[2]20'!$I$71</f>
        <v>6</v>
      </c>
      <c r="G23" s="61">
        <f>'[2]20'!$I$73</f>
        <v>3</v>
      </c>
      <c r="H23" s="61">
        <f>'[2]20'!$I$76</f>
        <v>0</v>
      </c>
      <c r="I23" s="61">
        <f>'[2]20'!$I$79</f>
        <v>2</v>
      </c>
      <c r="J23" s="61">
        <f>'[2]20'!$I$80</f>
        <v>76</v>
      </c>
      <c r="K23" s="61">
        <f>'[2]20'!$I$81</f>
        <v>7</v>
      </c>
      <c r="L23" s="61">
        <f>'[2]20'!$I$83</f>
        <v>2</v>
      </c>
      <c r="M23" s="61">
        <f>'[2]20'!$I$84</f>
        <v>0</v>
      </c>
      <c r="N23" s="61">
        <f>'[2]20'!$I$85</f>
        <v>1</v>
      </c>
      <c r="O23" s="61">
        <f>'[2]20'!$I$86</f>
        <v>25</v>
      </c>
    </row>
    <row r="24" spans="1:15" s="62" customFormat="1" ht="18" customHeight="1" x14ac:dyDescent="0.2">
      <c r="A24" s="54" t="s">
        <v>10</v>
      </c>
      <c r="B24" s="61">
        <f>'[2]24'!$I$54</f>
        <v>149</v>
      </c>
      <c r="C24" s="61">
        <f>'[2]24'!$I$55</f>
        <v>117</v>
      </c>
      <c r="D24" s="61">
        <f>'[2]24'!$I$56</f>
        <v>4</v>
      </c>
      <c r="E24" s="61">
        <f>'[2]24'!$I$57</f>
        <v>0</v>
      </c>
      <c r="F24" s="61">
        <f>'[2]24'!$I$71</f>
        <v>1</v>
      </c>
      <c r="G24" s="61">
        <f>'[2]24'!$I$73</f>
        <v>32</v>
      </c>
      <c r="H24" s="61">
        <f>'[2]24'!$I$76</f>
        <v>30</v>
      </c>
      <c r="I24" s="61">
        <f>'[2]24'!$I$79</f>
        <v>2</v>
      </c>
      <c r="J24" s="61">
        <f>'[2]24'!$I$80</f>
        <v>49</v>
      </c>
      <c r="K24" s="61">
        <f>'[2]24'!$I$81</f>
        <v>4</v>
      </c>
      <c r="L24" s="61">
        <f>'[2]24'!$I$83</f>
        <v>5</v>
      </c>
      <c r="M24" s="61">
        <f>'[2]24'!$I$84</f>
        <v>1</v>
      </c>
      <c r="N24" s="61">
        <f>'[2]24'!$I$85</f>
        <v>0</v>
      </c>
      <c r="O24" s="61">
        <f>'[2]24'!$I$86</f>
        <v>31</v>
      </c>
    </row>
    <row r="25" spans="1:15" s="62" customFormat="1" ht="18" customHeight="1" x14ac:dyDescent="0.2">
      <c r="A25" s="54" t="s">
        <v>35</v>
      </c>
      <c r="B25" s="61">
        <f>'[2]37'!$I$54</f>
        <v>118</v>
      </c>
      <c r="C25" s="61">
        <f>'[2]37'!$I$55</f>
        <v>96</v>
      </c>
      <c r="D25" s="61">
        <f>'[2]37'!$I$56</f>
        <v>6</v>
      </c>
      <c r="E25" s="61">
        <f>'[2]37'!$I$57</f>
        <v>14</v>
      </c>
      <c r="F25" s="61">
        <f>'[2]37'!$I$71</f>
        <v>25</v>
      </c>
      <c r="G25" s="61">
        <f>'[2]37'!$I$73</f>
        <v>17</v>
      </c>
      <c r="H25" s="61">
        <f>'[2]37'!$I$76</f>
        <v>0</v>
      </c>
      <c r="I25" s="61">
        <f>'[2]37'!$I$79</f>
        <v>3</v>
      </c>
      <c r="J25" s="61">
        <f>'[2]37'!$I$80</f>
        <v>17</v>
      </c>
      <c r="K25" s="61">
        <f>'[2]37'!$I$81</f>
        <v>4</v>
      </c>
      <c r="L25" s="61">
        <f>'[2]37'!$I$83</f>
        <v>5</v>
      </c>
      <c r="M25" s="61">
        <f>'[2]37'!$I$84</f>
        <v>1</v>
      </c>
      <c r="N25" s="61">
        <f>'[2]37'!$I$85</f>
        <v>2</v>
      </c>
      <c r="O25" s="61">
        <f>'[2]37'!$I$86</f>
        <v>10</v>
      </c>
    </row>
    <row r="26" spans="1:15" s="62" customFormat="1" ht="40.15" customHeight="1" x14ac:dyDescent="0.2">
      <c r="A26" s="52" t="s">
        <v>88</v>
      </c>
      <c r="B26" s="11">
        <f>SUM(B27:B32)</f>
        <v>947</v>
      </c>
      <c r="C26" s="11">
        <f>SUM(C27:C32)</f>
        <v>656</v>
      </c>
      <c r="D26" s="11">
        <f>SUM(D27:D32)</f>
        <v>20</v>
      </c>
      <c r="E26" s="11">
        <f>SUM(E27:E32)</f>
        <v>0</v>
      </c>
      <c r="F26" s="11">
        <f>SUM(F27:F32)</f>
        <v>46</v>
      </c>
      <c r="G26" s="11">
        <f t="shared" ref="G26:J26" si="35">SUM(G27:G32)</f>
        <v>191</v>
      </c>
      <c r="H26" s="11">
        <f>SUM(H27:H32)</f>
        <v>5</v>
      </c>
      <c r="I26" s="11">
        <f>SUM(I27:I32)</f>
        <v>24</v>
      </c>
      <c r="J26" s="11">
        <f t="shared" si="35"/>
        <v>218</v>
      </c>
      <c r="K26" s="11">
        <f t="shared" ref="K26" si="36">SUM(K27:K32)</f>
        <v>135</v>
      </c>
      <c r="L26" s="11">
        <f t="shared" ref="L26" si="37">SUM(L27:L32)</f>
        <v>19</v>
      </c>
      <c r="M26" s="11">
        <f>SUM(M27:M32)</f>
        <v>10</v>
      </c>
      <c r="N26" s="11">
        <f>SUM(N27:N32)</f>
        <v>3</v>
      </c>
      <c r="O26" s="11">
        <f t="shared" ref="O26" si="38">SUM(O27:O32)</f>
        <v>140</v>
      </c>
    </row>
    <row r="27" spans="1:15" s="62" customFormat="1" ht="18" customHeight="1" x14ac:dyDescent="0.2">
      <c r="A27" s="54" t="s">
        <v>25</v>
      </c>
      <c r="B27" s="61">
        <f>'[2]11'!$I$54</f>
        <v>171</v>
      </c>
      <c r="C27" s="61">
        <f>'[2]11'!$I$55</f>
        <v>114</v>
      </c>
      <c r="D27" s="61">
        <f>'[2]11'!$I$56</f>
        <v>4</v>
      </c>
      <c r="E27" s="61">
        <f>'[2]11'!$I$57</f>
        <v>0</v>
      </c>
      <c r="F27" s="61">
        <f>'[2]11'!$I$71</f>
        <v>21</v>
      </c>
      <c r="G27" s="61">
        <f>'[2]11'!$I$73</f>
        <v>28</v>
      </c>
      <c r="H27" s="61">
        <f>'[2]11'!$I$76</f>
        <v>1</v>
      </c>
      <c r="I27" s="61">
        <f>'[2]11'!$I$79</f>
        <v>1</v>
      </c>
      <c r="J27" s="61">
        <f>'[2]11'!$I$80</f>
        <v>30</v>
      </c>
      <c r="K27" s="61">
        <f>'[2]11'!$I$81</f>
        <v>7</v>
      </c>
      <c r="L27" s="61">
        <f>'[2]11'!$I$83</f>
        <v>2</v>
      </c>
      <c r="M27" s="61">
        <f>'[2]11'!$I$84</f>
        <v>1</v>
      </c>
      <c r="N27" s="61">
        <f>'[2]11'!$I$85</f>
        <v>1</v>
      </c>
      <c r="O27" s="61">
        <f>'[2]11'!$I$86</f>
        <v>15</v>
      </c>
    </row>
    <row r="28" spans="1:15" s="62" customFormat="1" ht="18" customHeight="1" x14ac:dyDescent="0.2">
      <c r="A28" s="54" t="s">
        <v>26</v>
      </c>
      <c r="B28" s="61">
        <f>'[2]15'!$I$54</f>
        <v>261</v>
      </c>
      <c r="C28" s="61">
        <f>'[2]15'!$I$55</f>
        <v>189</v>
      </c>
      <c r="D28" s="61">
        <f>'[2]15'!$I$56</f>
        <v>10</v>
      </c>
      <c r="E28" s="61">
        <f>'[2]15'!$I$57</f>
        <v>0</v>
      </c>
      <c r="F28" s="61">
        <f>'[2]15'!$I$71</f>
        <v>1</v>
      </c>
      <c r="G28" s="61">
        <f>'[2]15'!$I$73</f>
        <v>12</v>
      </c>
      <c r="H28" s="61">
        <f>'[2]15'!$I$76</f>
        <v>0</v>
      </c>
      <c r="I28" s="61">
        <f>'[2]15'!$I$79</f>
        <v>6</v>
      </c>
      <c r="J28" s="61">
        <f>'[2]15'!$I$80</f>
        <v>52</v>
      </c>
      <c r="K28" s="61">
        <f>'[2]15'!$I$81</f>
        <v>18</v>
      </c>
      <c r="L28" s="61">
        <f>'[2]15'!$I$83</f>
        <v>5</v>
      </c>
      <c r="M28" s="61">
        <f>'[2]15'!$I$84</f>
        <v>1</v>
      </c>
      <c r="N28" s="61">
        <f>'[2]15'!$I$85</f>
        <v>0</v>
      </c>
      <c r="O28" s="61">
        <f>'[2]15'!$I$86</f>
        <v>14</v>
      </c>
    </row>
    <row r="29" spans="1:15" s="62" customFormat="1" ht="18" customHeight="1" x14ac:dyDescent="0.2">
      <c r="A29" s="54" t="s">
        <v>27</v>
      </c>
      <c r="B29" s="61">
        <f>'[2]16'!$I$54</f>
        <v>148</v>
      </c>
      <c r="C29" s="61">
        <f>'[2]16'!$I$55</f>
        <v>94</v>
      </c>
      <c r="D29" s="61">
        <f>'[2]16'!$I$56</f>
        <v>4</v>
      </c>
      <c r="E29" s="61">
        <f>'[2]16'!$I$57</f>
        <v>0</v>
      </c>
      <c r="F29" s="61">
        <f>'[2]16'!$I$71</f>
        <v>1</v>
      </c>
      <c r="G29" s="61">
        <f>'[2]16'!$I$73</f>
        <v>74</v>
      </c>
      <c r="H29" s="61">
        <f>'[2]16'!$I$76</f>
        <v>0</v>
      </c>
      <c r="I29" s="61">
        <f>'[2]16'!$I$79</f>
        <v>4</v>
      </c>
      <c r="J29" s="61">
        <f>'[2]16'!$I$80</f>
        <v>24</v>
      </c>
      <c r="K29" s="61">
        <f>'[2]16'!$I$81</f>
        <v>12</v>
      </c>
      <c r="L29" s="61">
        <f>'[2]16'!$I$83</f>
        <v>5</v>
      </c>
      <c r="M29" s="61">
        <f>'[2]16'!$I$84</f>
        <v>0</v>
      </c>
      <c r="N29" s="61">
        <f>'[2]16'!$I$85</f>
        <v>0</v>
      </c>
      <c r="O29" s="61">
        <f>'[2]16'!$I$86</f>
        <v>79</v>
      </c>
    </row>
    <row r="30" spans="1:15" s="62" customFormat="1" ht="18" customHeight="1" x14ac:dyDescent="0.2">
      <c r="A30" s="54" t="s">
        <v>28</v>
      </c>
      <c r="B30" s="61">
        <f>'[2]22'!$I$54</f>
        <v>108</v>
      </c>
      <c r="C30" s="61">
        <f>'[2]22'!$I$55</f>
        <v>64</v>
      </c>
      <c r="D30" s="61">
        <f>'[2]22'!$I$56</f>
        <v>0</v>
      </c>
      <c r="E30" s="61">
        <f>'[2]22'!$I$57</f>
        <v>0</v>
      </c>
      <c r="F30" s="61">
        <f>'[2]22'!$I$71</f>
        <v>22</v>
      </c>
      <c r="G30" s="61">
        <f>'[2]22'!$I$73</f>
        <v>4</v>
      </c>
      <c r="H30" s="61">
        <f>'[2]22'!$I$76</f>
        <v>3</v>
      </c>
      <c r="I30" s="61">
        <f>'[2]22'!$I$79</f>
        <v>4</v>
      </c>
      <c r="J30" s="61">
        <f>'[2]22'!$I$80</f>
        <v>16</v>
      </c>
      <c r="K30" s="61">
        <f>'[2]22'!$I$81</f>
        <v>5</v>
      </c>
      <c r="L30" s="61">
        <f>'[2]22'!$I$83</f>
        <v>2</v>
      </c>
      <c r="M30" s="61">
        <f>'[2]22'!$I$84</f>
        <v>3</v>
      </c>
      <c r="N30" s="61">
        <f>'[2]22'!$I$85</f>
        <v>0</v>
      </c>
      <c r="O30" s="61">
        <f>'[2]22'!$I$86</f>
        <v>15</v>
      </c>
    </row>
    <row r="31" spans="1:15" s="62" customFormat="1" ht="18" customHeight="1" x14ac:dyDescent="0.2">
      <c r="A31" s="54" t="s">
        <v>14</v>
      </c>
      <c r="B31" s="61">
        <f>'[2]35'!$I$54</f>
        <v>96</v>
      </c>
      <c r="C31" s="61">
        <f>'[2]35'!$I$55</f>
        <v>79</v>
      </c>
      <c r="D31" s="61">
        <f>'[2]35'!$I$56</f>
        <v>1</v>
      </c>
      <c r="E31" s="61">
        <f>'[2]35'!$I$57</f>
        <v>0</v>
      </c>
      <c r="F31" s="61">
        <f>'[2]35'!$I$71</f>
        <v>0</v>
      </c>
      <c r="G31" s="61">
        <f>'[2]35'!$I$73</f>
        <v>69</v>
      </c>
      <c r="H31" s="61">
        <f>'[2]35'!$I$76</f>
        <v>1</v>
      </c>
      <c r="I31" s="61">
        <f>'[2]35'!$I$79</f>
        <v>5</v>
      </c>
      <c r="J31" s="61">
        <f>'[2]35'!$I$80</f>
        <v>49</v>
      </c>
      <c r="K31" s="61">
        <f>'[2]35'!$I$81</f>
        <v>70</v>
      </c>
      <c r="L31" s="61">
        <f>'[2]35'!$I$83</f>
        <v>1</v>
      </c>
      <c r="M31" s="61">
        <f>'[2]35'!$I$84</f>
        <v>5</v>
      </c>
      <c r="N31" s="61">
        <f>'[2]35'!$I$85</f>
        <v>2</v>
      </c>
      <c r="O31" s="61">
        <f>'[2]35'!$I$86</f>
        <v>11</v>
      </c>
    </row>
    <row r="32" spans="1:15" s="60" customFormat="1" ht="18" customHeight="1" x14ac:dyDescent="0.2">
      <c r="A32" s="54" t="s">
        <v>42</v>
      </c>
      <c r="B32" s="61">
        <f>'[2]61'!$I$54</f>
        <v>163</v>
      </c>
      <c r="C32" s="61">
        <f>'[2]61'!$I$55</f>
        <v>116</v>
      </c>
      <c r="D32" s="61">
        <f>'[2]61'!$I$56</f>
        <v>1</v>
      </c>
      <c r="E32" s="61">
        <f>'[2]61'!$I$57</f>
        <v>0</v>
      </c>
      <c r="F32" s="61">
        <f>'[2]61'!$I$71</f>
        <v>1</v>
      </c>
      <c r="G32" s="61">
        <f>'[2]61'!$I$73</f>
        <v>4</v>
      </c>
      <c r="H32" s="61">
        <f>'[2]61'!$I$76</f>
        <v>0</v>
      </c>
      <c r="I32" s="61">
        <f>'[2]61'!$I$79</f>
        <v>4</v>
      </c>
      <c r="J32" s="61">
        <f>'[2]61'!$I$80</f>
        <v>47</v>
      </c>
      <c r="K32" s="61">
        <f>'[2]61'!$I$81</f>
        <v>23</v>
      </c>
      <c r="L32" s="61">
        <f>'[2]61'!$I$83</f>
        <v>4</v>
      </c>
      <c r="M32" s="61">
        <f>'[2]61'!$I$84</f>
        <v>0</v>
      </c>
      <c r="N32" s="61">
        <f>'[2]61'!$I$85</f>
        <v>0</v>
      </c>
      <c r="O32" s="61">
        <f>'[2]61'!$I$86</f>
        <v>6</v>
      </c>
    </row>
    <row r="33" spans="1:15" s="62" customFormat="1" ht="40.15" customHeight="1" x14ac:dyDescent="0.2">
      <c r="A33" s="52" t="s">
        <v>89</v>
      </c>
      <c r="B33" s="11">
        <f t="shared" ref="B33:G33" si="39">SUM(B34:B41)</f>
        <v>1676</v>
      </c>
      <c r="C33" s="11">
        <f>SUM(C34:C41)</f>
        <v>1382</v>
      </c>
      <c r="D33" s="11">
        <f>SUM(D34:D41)</f>
        <v>48</v>
      </c>
      <c r="E33" s="11">
        <f>SUM(E34:E41)</f>
        <v>91</v>
      </c>
      <c r="F33" s="11">
        <f t="shared" ref="F33" si="40">SUM(F34:F41)</f>
        <v>89</v>
      </c>
      <c r="G33" s="11">
        <f t="shared" si="39"/>
        <v>160</v>
      </c>
      <c r="H33" s="11">
        <f>SUM(H34:H41)</f>
        <v>4</v>
      </c>
      <c r="I33" s="11">
        <f>SUM(I34:I41)</f>
        <v>48</v>
      </c>
      <c r="J33" s="11">
        <f>SUM(J34:J41)</f>
        <v>547</v>
      </c>
      <c r="K33" s="11">
        <f t="shared" ref="K33" si="41">SUM(K34:K41)</f>
        <v>173</v>
      </c>
      <c r="L33" s="11">
        <f t="shared" ref="L33" si="42">SUM(L34:L41)</f>
        <v>36</v>
      </c>
      <c r="M33" s="11">
        <f>SUM(M34:M41)</f>
        <v>18</v>
      </c>
      <c r="N33" s="11">
        <f>SUM(N34:N41)</f>
        <v>14</v>
      </c>
      <c r="O33" s="11">
        <f>SUM(O34:O41)</f>
        <v>137</v>
      </c>
    </row>
    <row r="34" spans="1:15" s="62" customFormat="1" ht="18" customHeight="1" x14ac:dyDescent="0.2">
      <c r="A34" s="54" t="s">
        <v>16</v>
      </c>
      <c r="B34" s="61">
        <f>'[2]01'!$I$54</f>
        <v>82</v>
      </c>
      <c r="C34" s="61">
        <f>'[2]01'!$I$55</f>
        <v>77</v>
      </c>
      <c r="D34" s="61">
        <f>'[2]01'!$I$56</f>
        <v>2</v>
      </c>
      <c r="E34" s="61">
        <f>'[2]01'!$I$57</f>
        <v>0</v>
      </c>
      <c r="F34" s="61">
        <f>'[2]01'!$I$71</f>
        <v>3</v>
      </c>
      <c r="G34" s="61">
        <f>'[2]01'!$I$73</f>
        <v>34</v>
      </c>
      <c r="H34" s="61">
        <f>'[2]01'!$I$76</f>
        <v>0</v>
      </c>
      <c r="I34" s="61">
        <f>'[2]01'!$I$79</f>
        <v>2</v>
      </c>
      <c r="J34" s="61">
        <f>'[2]01'!$I$80</f>
        <v>32</v>
      </c>
      <c r="K34" s="61">
        <f>'[2]01'!$I$81</f>
        <v>9</v>
      </c>
      <c r="L34" s="61">
        <f>'[2]01'!$I$83</f>
        <v>0</v>
      </c>
      <c r="M34" s="61">
        <f>'[2]01'!$I$84</f>
        <v>0</v>
      </c>
      <c r="N34" s="61">
        <f>'[2]01'!$I$85</f>
        <v>1</v>
      </c>
      <c r="O34" s="61">
        <f>'[2]01'!$I$86</f>
        <v>7</v>
      </c>
    </row>
    <row r="35" spans="1:15" s="62" customFormat="1" ht="18" customHeight="1" x14ac:dyDescent="0.2">
      <c r="A35" s="54" t="s">
        <v>17</v>
      </c>
      <c r="B35" s="61">
        <f>'[2]07'!$I$54</f>
        <v>138</v>
      </c>
      <c r="C35" s="61">
        <f>'[2]07'!$I$55</f>
        <v>119</v>
      </c>
      <c r="D35" s="61">
        <f>'[2]07'!$I$56</f>
        <v>2</v>
      </c>
      <c r="E35" s="61">
        <f>'[2]07'!$I$57</f>
        <v>0</v>
      </c>
      <c r="F35" s="61">
        <f>'[2]07'!$I$71</f>
        <v>24</v>
      </c>
      <c r="G35" s="61">
        <f>'[2]07'!$I$73</f>
        <v>34</v>
      </c>
      <c r="H35" s="61">
        <f>'[2]07'!$I$76</f>
        <v>1</v>
      </c>
      <c r="I35" s="61">
        <f>'[2]07'!$I$79</f>
        <v>5</v>
      </c>
      <c r="J35" s="61">
        <f>'[2]07'!$I$80</f>
        <v>28</v>
      </c>
      <c r="K35" s="61">
        <f>'[2]07'!$I$81</f>
        <v>12</v>
      </c>
      <c r="L35" s="61">
        <f>'[2]07'!$I$83</f>
        <v>3</v>
      </c>
      <c r="M35" s="61">
        <f>'[2]07'!$I$84</f>
        <v>4</v>
      </c>
      <c r="N35" s="61">
        <f>'[2]07'!$I$85</f>
        <v>0</v>
      </c>
      <c r="O35" s="61">
        <f>'[2]07'!$I$86</f>
        <v>10</v>
      </c>
    </row>
    <row r="36" spans="1:15" s="62" customFormat="1" ht="18" customHeight="1" x14ac:dyDescent="0.2">
      <c r="A36" s="54" t="s">
        <v>18</v>
      </c>
      <c r="B36" s="61">
        <f>'[2]09'!$I$54</f>
        <v>114</v>
      </c>
      <c r="C36" s="61">
        <f>'[2]09'!$I$55</f>
        <v>82</v>
      </c>
      <c r="D36" s="61">
        <f>'[2]09'!$I$56</f>
        <v>1</v>
      </c>
      <c r="E36" s="61">
        <f>'[2]09'!$I$57</f>
        <v>66</v>
      </c>
      <c r="F36" s="61">
        <f>'[2]09'!$I$71</f>
        <v>12</v>
      </c>
      <c r="G36" s="61">
        <f>'[2]09'!$I$73</f>
        <v>28</v>
      </c>
      <c r="H36" s="61">
        <f>'[2]09'!$I$76</f>
        <v>0</v>
      </c>
      <c r="I36" s="61">
        <f>'[2]09'!$I$79</f>
        <v>1</v>
      </c>
      <c r="J36" s="61">
        <f>'[2]09'!$I$80</f>
        <v>15</v>
      </c>
      <c r="K36" s="61">
        <f>'[2]09'!$I$81</f>
        <v>15</v>
      </c>
      <c r="L36" s="61">
        <f>'[2]09'!$I$83</f>
        <v>2</v>
      </c>
      <c r="M36" s="61">
        <f>'[2]09'!$I$84</f>
        <v>0</v>
      </c>
      <c r="N36" s="61">
        <f>'[2]09'!$I$85</f>
        <v>0</v>
      </c>
      <c r="O36" s="61">
        <f>'[2]09'!$I$86</f>
        <v>6</v>
      </c>
    </row>
    <row r="37" spans="1:15" s="62" customFormat="1" ht="18" customHeight="1" x14ac:dyDescent="0.2">
      <c r="A37" s="54" t="s">
        <v>19</v>
      </c>
      <c r="B37" s="61">
        <f>'[2]23'!$I$54</f>
        <v>161</v>
      </c>
      <c r="C37" s="61">
        <f>'[2]23'!$I$55</f>
        <v>116</v>
      </c>
      <c r="D37" s="61">
        <f>'[2]23'!$I$56</f>
        <v>3</v>
      </c>
      <c r="E37" s="61">
        <f>'[2]23'!$I$57</f>
        <v>0</v>
      </c>
      <c r="F37" s="61">
        <f>'[2]23'!$I$71</f>
        <v>15</v>
      </c>
      <c r="G37" s="61">
        <f>'[2]23'!$I$73</f>
        <v>5</v>
      </c>
      <c r="H37" s="61">
        <f>'[2]23'!$I$76</f>
        <v>0</v>
      </c>
      <c r="I37" s="61">
        <f>'[2]23'!$I$79</f>
        <v>1</v>
      </c>
      <c r="J37" s="61">
        <f>'[2]23'!$I$80</f>
        <v>29</v>
      </c>
      <c r="K37" s="61">
        <f>'[2]23'!$I$81</f>
        <v>5</v>
      </c>
      <c r="L37" s="61">
        <f>'[2]23'!$I$83</f>
        <v>4</v>
      </c>
      <c r="M37" s="61">
        <f>'[2]23'!$I$84</f>
        <v>1</v>
      </c>
      <c r="N37" s="61">
        <f>'[2]23'!$I$85</f>
        <v>2</v>
      </c>
      <c r="O37" s="61">
        <f>'[2]23'!$I$86</f>
        <v>13</v>
      </c>
    </row>
    <row r="38" spans="1:15" s="62" customFormat="1" ht="18" customHeight="1" x14ac:dyDescent="0.2">
      <c r="A38" s="54" t="s">
        <v>20</v>
      </c>
      <c r="B38" s="61">
        <f>'[2]25'!$I$54</f>
        <v>426</v>
      </c>
      <c r="C38" s="61">
        <f>'[2]25'!$I$55</f>
        <v>380</v>
      </c>
      <c r="D38" s="61">
        <f>'[2]25'!$I$56</f>
        <v>18</v>
      </c>
      <c r="E38" s="61">
        <f>'[2]25'!$I$57</f>
        <v>0</v>
      </c>
      <c r="F38" s="61">
        <f>'[2]25'!$I$71</f>
        <v>11</v>
      </c>
      <c r="G38" s="61">
        <f>'[2]25'!$I$73</f>
        <v>16</v>
      </c>
      <c r="H38" s="61">
        <f>'[2]25'!$I$76</f>
        <v>1</v>
      </c>
      <c r="I38" s="61">
        <f>'[2]25'!$I$79</f>
        <v>17</v>
      </c>
      <c r="J38" s="61">
        <f>'[2]25'!$I$80</f>
        <v>141</v>
      </c>
      <c r="K38" s="61">
        <f>'[2]25'!$I$81</f>
        <v>35</v>
      </c>
      <c r="L38" s="61">
        <f>'[2]25'!$I$83</f>
        <v>8</v>
      </c>
      <c r="M38" s="61">
        <f>'[2]25'!$I$84</f>
        <v>3</v>
      </c>
      <c r="N38" s="61">
        <f>'[2]25'!$I$85</f>
        <v>7</v>
      </c>
      <c r="O38" s="61">
        <f>'[2]25'!$I$86</f>
        <v>37</v>
      </c>
    </row>
    <row r="39" spans="1:15" s="62" customFormat="1" ht="18" customHeight="1" x14ac:dyDescent="0.2">
      <c r="A39" s="54" t="s">
        <v>21</v>
      </c>
      <c r="B39" s="61">
        <f>'[2]30'!$I$54</f>
        <v>205</v>
      </c>
      <c r="C39" s="61">
        <f>'[2]30'!$I$55</f>
        <v>103</v>
      </c>
      <c r="D39" s="61">
        <f>'[2]30'!$I$56</f>
        <v>7</v>
      </c>
      <c r="E39" s="61">
        <f>'[2]30'!$I$57</f>
        <v>0</v>
      </c>
      <c r="F39" s="61">
        <f>'[2]30'!$I$71</f>
        <v>9</v>
      </c>
      <c r="G39" s="61">
        <f>'[2]30'!$I$73</f>
        <v>24</v>
      </c>
      <c r="H39" s="61">
        <f>'[2]30'!$I$76</f>
        <v>0</v>
      </c>
      <c r="I39" s="61">
        <f>'[2]30'!$I$79</f>
        <v>0</v>
      </c>
      <c r="J39" s="61">
        <f>'[2]30'!$I$80</f>
        <v>30</v>
      </c>
      <c r="K39" s="61">
        <f>'[2]30'!$I$81</f>
        <v>8</v>
      </c>
      <c r="L39" s="61">
        <f>'[2]30'!$I$83</f>
        <v>5</v>
      </c>
      <c r="M39" s="61">
        <f>'[2]30'!$I$84</f>
        <v>5</v>
      </c>
      <c r="N39" s="61">
        <f>'[2]30'!$I$85</f>
        <v>0</v>
      </c>
      <c r="O39" s="61">
        <f>'[2]30'!$I$86</f>
        <v>12</v>
      </c>
    </row>
    <row r="40" spans="1:15" s="62" customFormat="1" ht="18" customHeight="1" x14ac:dyDescent="0.2">
      <c r="A40" s="54" t="s">
        <v>22</v>
      </c>
      <c r="B40" s="61">
        <f>'[2]36'!$I$54</f>
        <v>72</v>
      </c>
      <c r="C40" s="61">
        <f>'[2]36'!$I$55</f>
        <v>60</v>
      </c>
      <c r="D40" s="61">
        <f>'[2]36'!$I$56</f>
        <v>3</v>
      </c>
      <c r="E40" s="61">
        <f>'[2]36'!$I$57</f>
        <v>25</v>
      </c>
      <c r="F40" s="61">
        <f>'[2]36'!$I$71</f>
        <v>1</v>
      </c>
      <c r="G40" s="61">
        <f>'[2]36'!$I$73</f>
        <v>1</v>
      </c>
      <c r="H40" s="61">
        <f>'[2]36'!$I$76</f>
        <v>0</v>
      </c>
      <c r="I40" s="61">
        <f>'[2]36'!$I$79</f>
        <v>2</v>
      </c>
      <c r="J40" s="61">
        <f>'[2]36'!$I$80</f>
        <v>31</v>
      </c>
      <c r="K40" s="61">
        <f>'[2]36'!$I$81</f>
        <v>8</v>
      </c>
      <c r="L40" s="61">
        <f>'[2]36'!$I$83</f>
        <v>0</v>
      </c>
      <c r="M40" s="61">
        <f>'[2]36'!$I$84</f>
        <v>2</v>
      </c>
      <c r="N40" s="61">
        <f>'[2]36'!$I$85</f>
        <v>0</v>
      </c>
      <c r="O40" s="61">
        <f>'[2]36'!$I$86</f>
        <v>5</v>
      </c>
    </row>
    <row r="41" spans="1:15" s="60" customFormat="1" ht="18" customHeight="1" x14ac:dyDescent="0.2">
      <c r="A41" s="54" t="s">
        <v>44</v>
      </c>
      <c r="B41" s="61">
        <f>'[2]63'!$I$54</f>
        <v>478</v>
      </c>
      <c r="C41" s="61">
        <f>'[2]63'!$I$55</f>
        <v>445</v>
      </c>
      <c r="D41" s="61">
        <f>'[2]63'!$I$56</f>
        <v>12</v>
      </c>
      <c r="E41" s="61">
        <f>'[2]63'!$I$57</f>
        <v>0</v>
      </c>
      <c r="F41" s="61">
        <f>'[2]63'!$I$71</f>
        <v>14</v>
      </c>
      <c r="G41" s="61">
        <f>'[2]63'!$I$73</f>
        <v>18</v>
      </c>
      <c r="H41" s="61">
        <f>'[2]63'!$I$76</f>
        <v>2</v>
      </c>
      <c r="I41" s="61">
        <f>'[2]63'!$I$79</f>
        <v>20</v>
      </c>
      <c r="J41" s="61">
        <f>'[2]63'!$I$80</f>
        <v>241</v>
      </c>
      <c r="K41" s="61">
        <f>'[2]63'!$I$81</f>
        <v>81</v>
      </c>
      <c r="L41" s="61">
        <f>'[2]63'!$I$83</f>
        <v>14</v>
      </c>
      <c r="M41" s="61">
        <f>'[2]63'!$I$84</f>
        <v>3</v>
      </c>
      <c r="N41" s="61">
        <f>'[2]63'!$I$85</f>
        <v>4</v>
      </c>
      <c r="O41" s="61">
        <f>'[2]63'!$I$86</f>
        <v>47</v>
      </c>
    </row>
    <row r="42" spans="1:15" s="62" customFormat="1" ht="40.15" customHeight="1" x14ac:dyDescent="0.2">
      <c r="A42" s="52" t="s">
        <v>90</v>
      </c>
      <c r="B42" s="11">
        <f>SUM(B43:B46)</f>
        <v>828</v>
      </c>
      <c r="C42" s="11">
        <f>SUM(C43:C46)</f>
        <v>721</v>
      </c>
      <c r="D42" s="11">
        <f>SUM(D43:D46)</f>
        <v>16</v>
      </c>
      <c r="E42" s="11">
        <f>SUM(E43:E46)</f>
        <v>125</v>
      </c>
      <c r="F42" s="11">
        <f>SUM(F43:F46)</f>
        <v>40</v>
      </c>
      <c r="G42" s="11">
        <f t="shared" ref="G42:I42" si="43">SUM(G43:G46)</f>
        <v>72</v>
      </c>
      <c r="H42" s="11">
        <f>SUM(H43:H46)</f>
        <v>2</v>
      </c>
      <c r="I42" s="11">
        <f t="shared" si="43"/>
        <v>32</v>
      </c>
      <c r="J42" s="11">
        <f>SUM(J43:J46)</f>
        <v>206</v>
      </c>
      <c r="K42" s="11">
        <f t="shared" ref="K42" si="44">SUM(K43:K46)</f>
        <v>52</v>
      </c>
      <c r="L42" s="11">
        <f>SUM(L43:L46)</f>
        <v>10</v>
      </c>
      <c r="M42" s="11">
        <f>SUM(M43:M46)</f>
        <v>0</v>
      </c>
      <c r="N42" s="11">
        <f>SUM(N43:N46)</f>
        <v>8</v>
      </c>
      <c r="O42" s="11">
        <f t="shared" ref="O42" si="45">SUM(O43:O46)</f>
        <v>78</v>
      </c>
    </row>
    <row r="43" spans="1:15" s="62" customFormat="1" ht="18" customHeight="1" x14ac:dyDescent="0.2">
      <c r="A43" s="54" t="s">
        <v>29</v>
      </c>
      <c r="B43" s="61">
        <f>'[2]04'!$I$54</f>
        <v>130</v>
      </c>
      <c r="C43" s="61">
        <f>'[2]04'!$I$55</f>
        <v>114</v>
      </c>
      <c r="D43" s="61">
        <f>'[2]04'!$I$56</f>
        <v>2</v>
      </c>
      <c r="E43" s="61">
        <f>'[2]04'!$I$57</f>
        <v>0</v>
      </c>
      <c r="F43" s="61">
        <f>'[2]04'!$I$71</f>
        <v>15</v>
      </c>
      <c r="G43" s="61">
        <f>'[2]04'!$I$73</f>
        <v>8</v>
      </c>
      <c r="H43" s="61">
        <f>'[2]04'!$I$76</f>
        <v>1</v>
      </c>
      <c r="I43" s="61">
        <f>'[2]04'!$I$79</f>
        <v>3</v>
      </c>
      <c r="J43" s="61">
        <f>'[2]04'!$I$80</f>
        <v>22</v>
      </c>
      <c r="K43" s="61">
        <f>'[2]04'!$I$81</f>
        <v>4</v>
      </c>
      <c r="L43" s="61">
        <f>'[2]04'!$I$83</f>
        <v>1</v>
      </c>
      <c r="M43" s="61">
        <f>'[2]04'!$I$84</f>
        <v>0</v>
      </c>
      <c r="N43" s="61">
        <f>'[2]04'!$I$85</f>
        <v>1</v>
      </c>
      <c r="O43" s="61">
        <f>'[2]04'!$I$86</f>
        <v>12</v>
      </c>
    </row>
    <row r="44" spans="1:15" s="62" customFormat="1" ht="18" customHeight="1" x14ac:dyDescent="0.2">
      <c r="A44" s="54" t="s">
        <v>30</v>
      </c>
      <c r="B44" s="61">
        <f>'[2]19'!$I$54</f>
        <v>239</v>
      </c>
      <c r="C44" s="61">
        <f>'[2]19'!$I$55</f>
        <v>212</v>
      </c>
      <c r="D44" s="61">
        <f>'[2]19'!$I$56</f>
        <v>3</v>
      </c>
      <c r="E44" s="61">
        <f>'[2]19'!$I$57</f>
        <v>44</v>
      </c>
      <c r="F44" s="61">
        <f>'[2]19'!$I$71</f>
        <v>1</v>
      </c>
      <c r="G44" s="61">
        <f>'[2]19'!$I$73</f>
        <v>46</v>
      </c>
      <c r="H44" s="61">
        <f>'[2]19'!$I$76</f>
        <v>0</v>
      </c>
      <c r="I44" s="61">
        <f>'[2]19'!$I$79</f>
        <v>12</v>
      </c>
      <c r="J44" s="61">
        <f>'[2]19'!$I$80</f>
        <v>77</v>
      </c>
      <c r="K44" s="61">
        <f>'[2]19'!$I$81</f>
        <v>21</v>
      </c>
      <c r="L44" s="61">
        <f>'[2]19'!$I$83</f>
        <v>2</v>
      </c>
      <c r="M44" s="61">
        <f>'[2]19'!$I$84</f>
        <v>0</v>
      </c>
      <c r="N44" s="61">
        <f>'[2]19'!$I$85</f>
        <v>1</v>
      </c>
      <c r="O44" s="61">
        <f>'[2]19'!$I$86</f>
        <v>20</v>
      </c>
    </row>
    <row r="45" spans="1:15" s="62" customFormat="1" ht="18" customHeight="1" x14ac:dyDescent="0.2">
      <c r="A45" s="54" t="s">
        <v>31</v>
      </c>
      <c r="B45" s="61">
        <f>'[2]27'!$I$54</f>
        <v>224</v>
      </c>
      <c r="C45" s="61">
        <f>'[2]27'!$I$55</f>
        <v>189</v>
      </c>
      <c r="D45" s="61">
        <f>'[2]27'!$I$56</f>
        <v>4</v>
      </c>
      <c r="E45" s="61">
        <f>'[2]27'!$I$57</f>
        <v>0</v>
      </c>
      <c r="F45" s="61">
        <f>'[2]27'!$I$71</f>
        <v>2</v>
      </c>
      <c r="G45" s="61">
        <f>'[2]27'!$I$73</f>
        <v>10</v>
      </c>
      <c r="H45" s="61">
        <f>'[2]27'!$I$76</f>
        <v>0</v>
      </c>
      <c r="I45" s="61">
        <f>'[2]27'!$I$79</f>
        <v>12</v>
      </c>
      <c r="J45" s="61">
        <f>'[2]27'!$I$80</f>
        <v>20</v>
      </c>
      <c r="K45" s="61">
        <f>'[2]27'!$I$81</f>
        <v>3</v>
      </c>
      <c r="L45" s="61">
        <f>'[2]27'!$I$83</f>
        <v>3</v>
      </c>
      <c r="M45" s="61">
        <f>'[2]27'!$I$84</f>
        <v>0</v>
      </c>
      <c r="N45" s="61">
        <f>'[2]27'!$I$85</f>
        <v>4</v>
      </c>
      <c r="O45" s="61">
        <f>'[2]27'!$I$86</f>
        <v>16</v>
      </c>
    </row>
    <row r="46" spans="1:15" s="60" customFormat="1" ht="18" customHeight="1" x14ac:dyDescent="0.2">
      <c r="A46" s="54" t="s">
        <v>43</v>
      </c>
      <c r="B46" s="61">
        <f>'[2]62'!$I$54</f>
        <v>235</v>
      </c>
      <c r="C46" s="61">
        <f>'[2]62'!$I$55</f>
        <v>206</v>
      </c>
      <c r="D46" s="61">
        <f>'[2]62'!$I$56</f>
        <v>7</v>
      </c>
      <c r="E46" s="61">
        <f>'[2]62'!$I$57</f>
        <v>81</v>
      </c>
      <c r="F46" s="61">
        <f>'[2]62'!$I$71</f>
        <v>22</v>
      </c>
      <c r="G46" s="61">
        <f>'[2]62'!$I$73</f>
        <v>8</v>
      </c>
      <c r="H46" s="61">
        <f>'[2]62'!$I$76</f>
        <v>1</v>
      </c>
      <c r="I46" s="61">
        <f>'[2]62'!$I$79</f>
        <v>5</v>
      </c>
      <c r="J46" s="61">
        <f>'[2]62'!$I$80</f>
        <v>87</v>
      </c>
      <c r="K46" s="61">
        <f>'[2]62'!$I$81</f>
        <v>24</v>
      </c>
      <c r="L46" s="61">
        <f>'[2]62'!$I$83</f>
        <v>4</v>
      </c>
      <c r="M46" s="61">
        <f>'[2]62'!$I$84</f>
        <v>0</v>
      </c>
      <c r="N46" s="61">
        <f>'[2]62'!$I$85</f>
        <v>2</v>
      </c>
      <c r="O46" s="61">
        <f>'[2]62'!$I$86</f>
        <v>30</v>
      </c>
    </row>
    <row r="47" spans="1:15" s="62" customFormat="1" ht="40.15" customHeight="1" x14ac:dyDescent="0.2">
      <c r="A47" s="52" t="s">
        <v>91</v>
      </c>
      <c r="B47" s="11">
        <f t="shared" ref="B47:J47" si="46">SUM(B48:B53)</f>
        <v>717</v>
      </c>
      <c r="C47" s="11">
        <f>SUM(C48:C53)</f>
        <v>586</v>
      </c>
      <c r="D47" s="11">
        <f t="shared" ref="D47" si="47">SUM(D48:D53)</f>
        <v>17</v>
      </c>
      <c r="E47" s="11">
        <f>SUM(E48:E53)</f>
        <v>0</v>
      </c>
      <c r="F47" s="11">
        <f>SUM(F48:F53)</f>
        <v>56</v>
      </c>
      <c r="G47" s="11">
        <f t="shared" si="46"/>
        <v>43</v>
      </c>
      <c r="H47" s="11">
        <f>SUM(H48:H53)</f>
        <v>1</v>
      </c>
      <c r="I47" s="11">
        <f>SUM(I48:I53)</f>
        <v>7</v>
      </c>
      <c r="J47" s="11">
        <f t="shared" si="46"/>
        <v>196</v>
      </c>
      <c r="K47" s="11">
        <f t="shared" ref="K47" si="48">SUM(K48:K53)</f>
        <v>49</v>
      </c>
      <c r="L47" s="11">
        <f t="shared" ref="L47" si="49">SUM(L48:L53)</f>
        <v>11</v>
      </c>
      <c r="M47" s="11">
        <f>SUM(M48:M53)</f>
        <v>3</v>
      </c>
      <c r="N47" s="11">
        <f>SUM(N48:N53)</f>
        <v>4</v>
      </c>
      <c r="O47" s="11">
        <f t="shared" ref="O47" si="50">SUM(O48:O53)</f>
        <v>71</v>
      </c>
    </row>
    <row r="48" spans="1:15" s="62" customFormat="1" ht="18" customHeight="1" x14ac:dyDescent="0.2">
      <c r="A48" s="54" t="s">
        <v>36</v>
      </c>
      <c r="B48" s="61">
        <f>'[2]03'!$I$54</f>
        <v>225</v>
      </c>
      <c r="C48" s="61">
        <f>'[2]03'!$I$55</f>
        <v>186</v>
      </c>
      <c r="D48" s="61">
        <f>'[2]03'!$I$56</f>
        <v>3</v>
      </c>
      <c r="E48" s="61">
        <f>'[2]03'!$I$57</f>
        <v>0</v>
      </c>
      <c r="F48" s="61">
        <f>'[2]03'!$I$71</f>
        <v>6</v>
      </c>
      <c r="G48" s="61">
        <f>'[2]03'!$I$73</f>
        <v>0</v>
      </c>
      <c r="H48" s="61">
        <f>'[2]03'!$I$76</f>
        <v>1</v>
      </c>
      <c r="I48" s="61">
        <f>'[2]03'!$I$79</f>
        <v>1</v>
      </c>
      <c r="J48" s="61">
        <f>'[2]03'!$I$80</f>
        <v>40</v>
      </c>
      <c r="K48" s="61">
        <f>'[2]03'!$I$81</f>
        <v>14</v>
      </c>
      <c r="L48" s="61">
        <f>'[2]03'!$I$83</f>
        <v>1</v>
      </c>
      <c r="M48" s="61">
        <f>'[2]03'!$I$84</f>
        <v>1</v>
      </c>
      <c r="N48" s="61">
        <f>'[2]03'!$I$85</f>
        <v>2</v>
      </c>
      <c r="O48" s="61">
        <f>'[2]03'!$I$86</f>
        <v>18</v>
      </c>
    </row>
    <row r="49" spans="1:15" s="62" customFormat="1" ht="18" customHeight="1" x14ac:dyDescent="0.2">
      <c r="A49" s="54" t="s">
        <v>23</v>
      </c>
      <c r="B49" s="61">
        <f>'[2]10'!$I$54</f>
        <v>57</v>
      </c>
      <c r="C49" s="61">
        <f>'[2]10'!$I$55</f>
        <v>44</v>
      </c>
      <c r="D49" s="61">
        <f>'[2]10'!$I$56</f>
        <v>1</v>
      </c>
      <c r="E49" s="61">
        <f>'[2]10'!$I$57</f>
        <v>0</v>
      </c>
      <c r="F49" s="61">
        <f>'[2]10'!$I$71</f>
        <v>33</v>
      </c>
      <c r="G49" s="61">
        <f>'[2]10'!$I$73</f>
        <v>14</v>
      </c>
      <c r="H49" s="61">
        <f>'[2]10'!$I$76</f>
        <v>0</v>
      </c>
      <c r="I49" s="61">
        <f>'[2]10'!$I$79</f>
        <v>0</v>
      </c>
      <c r="J49" s="61">
        <f>'[2]10'!$I$80</f>
        <v>20</v>
      </c>
      <c r="K49" s="61">
        <f>'[2]10'!$I$81</f>
        <v>2</v>
      </c>
      <c r="L49" s="61">
        <f>'[2]10'!$I$83</f>
        <v>1</v>
      </c>
      <c r="M49" s="61">
        <f>'[2]10'!$I$84</f>
        <v>0</v>
      </c>
      <c r="N49" s="61">
        <f>'[2]10'!$I$85</f>
        <v>0</v>
      </c>
      <c r="O49" s="61">
        <f>'[2]10'!$I$86</f>
        <v>8</v>
      </c>
    </row>
    <row r="50" spans="1:15" s="62" customFormat="1" ht="18" customHeight="1" x14ac:dyDescent="0.2">
      <c r="A50" s="54" t="s">
        <v>49</v>
      </c>
      <c r="B50" s="61">
        <f>'[2]26'!$I$54</f>
        <v>91</v>
      </c>
      <c r="C50" s="61">
        <f>'[2]26'!$I$55</f>
        <v>77</v>
      </c>
      <c r="D50" s="61">
        <f>'[2]26'!$I$56</f>
        <v>2</v>
      </c>
      <c r="E50" s="61">
        <f>'[2]26'!$I$57</f>
        <v>0</v>
      </c>
      <c r="F50" s="61">
        <f>'[2]26'!$I$71</f>
        <v>2</v>
      </c>
      <c r="G50" s="61">
        <f>'[2]26'!$I$73</f>
        <v>10</v>
      </c>
      <c r="H50" s="61">
        <f>'[2]26'!$I$76</f>
        <v>0</v>
      </c>
      <c r="I50" s="61">
        <f>'[2]26'!$I$79</f>
        <v>1</v>
      </c>
      <c r="J50" s="61">
        <f>'[2]26'!$I$80</f>
        <v>36</v>
      </c>
      <c r="K50" s="61">
        <f>'[2]26'!$I$81</f>
        <v>11</v>
      </c>
      <c r="L50" s="61">
        <f>'[2]26'!$I$83</f>
        <v>2</v>
      </c>
      <c r="M50" s="61">
        <f>'[2]26'!$I$84</f>
        <v>0</v>
      </c>
      <c r="N50" s="61">
        <f>'[2]26'!$I$85</f>
        <v>1</v>
      </c>
      <c r="O50" s="61">
        <f>'[2]26'!$I$86</f>
        <v>17</v>
      </c>
    </row>
    <row r="51" spans="1:15" s="62" customFormat="1" ht="18" customHeight="1" x14ac:dyDescent="0.2">
      <c r="A51" s="54" t="s">
        <v>24</v>
      </c>
      <c r="B51" s="61">
        <f>'[2]29'!$I$54</f>
        <v>117</v>
      </c>
      <c r="C51" s="61">
        <f>'[2]29'!$I$55</f>
        <v>87</v>
      </c>
      <c r="D51" s="61">
        <f>'[2]29'!$I$56</f>
        <v>3</v>
      </c>
      <c r="E51" s="61">
        <f>'[2]29'!$I$57</f>
        <v>0</v>
      </c>
      <c r="F51" s="61">
        <f>'[2]29'!$I$71</f>
        <v>12</v>
      </c>
      <c r="G51" s="61">
        <f>'[2]29'!$I$73</f>
        <v>11</v>
      </c>
      <c r="H51" s="61">
        <f>'[2]29'!$I$76</f>
        <v>0</v>
      </c>
      <c r="I51" s="61">
        <f>'[2]29'!$I$79</f>
        <v>0</v>
      </c>
      <c r="J51" s="61">
        <f>'[2]29'!$I$80</f>
        <v>18</v>
      </c>
      <c r="K51" s="61">
        <f>'[2]29'!$I$81</f>
        <v>9</v>
      </c>
      <c r="L51" s="61">
        <f>'[2]29'!$I$83</f>
        <v>2</v>
      </c>
      <c r="M51" s="61">
        <f>'[2]29'!$I$84</f>
        <v>1</v>
      </c>
      <c r="N51" s="61">
        <f>'[2]29'!$I$85</f>
        <v>0</v>
      </c>
      <c r="O51" s="61">
        <f>'[2]29'!$I$86</f>
        <v>9</v>
      </c>
    </row>
    <row r="52" spans="1:15" s="62" customFormat="1" ht="18" customHeight="1" x14ac:dyDescent="0.2">
      <c r="A52" s="54" t="s">
        <v>13</v>
      </c>
      <c r="B52" s="61">
        <f>'[2]33'!$I$54</f>
        <v>102</v>
      </c>
      <c r="C52" s="61">
        <f>'[2]33'!$I$55</f>
        <v>85</v>
      </c>
      <c r="D52" s="61">
        <f>'[2]33'!$I$56</f>
        <v>6</v>
      </c>
      <c r="E52" s="61">
        <f>'[2]33'!$I$57</f>
        <v>0</v>
      </c>
      <c r="F52" s="61">
        <f>'[2]33'!$I$71</f>
        <v>0</v>
      </c>
      <c r="G52" s="61">
        <f>'[2]33'!$I$73</f>
        <v>2</v>
      </c>
      <c r="H52" s="61">
        <f>'[2]33'!$I$76</f>
        <v>0</v>
      </c>
      <c r="I52" s="61">
        <f>'[2]33'!$I$79</f>
        <v>2</v>
      </c>
      <c r="J52" s="61">
        <f>'[2]33'!$I$80</f>
        <v>33</v>
      </c>
      <c r="K52" s="61">
        <f>'[2]33'!$I$81</f>
        <v>4</v>
      </c>
      <c r="L52" s="61">
        <f>'[2]33'!$I$83</f>
        <v>1</v>
      </c>
      <c r="M52" s="61">
        <f>'[2]33'!$I$84</f>
        <v>0</v>
      </c>
      <c r="N52" s="61">
        <f>'[2]33'!$I$85</f>
        <v>1</v>
      </c>
      <c r="O52" s="61">
        <f>'[2]33'!$I$86</f>
        <v>6</v>
      </c>
    </row>
    <row r="53" spans="1:15" s="60" customFormat="1" ht="18" customHeight="1" x14ac:dyDescent="0.2">
      <c r="A53" s="54" t="s">
        <v>45</v>
      </c>
      <c r="B53" s="61">
        <f>'[2]64'!$I$54</f>
        <v>125</v>
      </c>
      <c r="C53" s="61">
        <f>'[2]64'!$I$55</f>
        <v>107</v>
      </c>
      <c r="D53" s="61">
        <f>'[2]64'!$I$56</f>
        <v>2</v>
      </c>
      <c r="E53" s="61">
        <f>'[2]64'!$I$57</f>
        <v>0</v>
      </c>
      <c r="F53" s="61">
        <f>'[2]64'!$I$71</f>
        <v>3</v>
      </c>
      <c r="G53" s="61">
        <f>'[2]64'!$I$73</f>
        <v>6</v>
      </c>
      <c r="H53" s="61">
        <f>'[2]64'!$I$76</f>
        <v>0</v>
      </c>
      <c r="I53" s="61">
        <f>'[2]64'!$I$79</f>
        <v>3</v>
      </c>
      <c r="J53" s="61">
        <f>'[2]64'!$I$80</f>
        <v>49</v>
      </c>
      <c r="K53" s="61">
        <f>'[2]64'!$I$81</f>
        <v>9</v>
      </c>
      <c r="L53" s="61">
        <f>'[2]64'!$I$83</f>
        <v>4</v>
      </c>
      <c r="M53" s="61">
        <f>'[2]64'!$I$84</f>
        <v>1</v>
      </c>
      <c r="N53" s="61">
        <f>'[2]64'!$I$85</f>
        <v>0</v>
      </c>
      <c r="O53" s="61">
        <f>'[2]64'!$I$86</f>
        <v>13</v>
      </c>
    </row>
    <row r="54" spans="1:15" s="62" customFormat="1" ht="40.15" customHeight="1" x14ac:dyDescent="0.2">
      <c r="A54" s="52" t="s">
        <v>92</v>
      </c>
      <c r="B54" s="11">
        <f>SUM(B55:B57)</f>
        <v>304</v>
      </c>
      <c r="C54" s="11">
        <f>SUM(C55:C57)</f>
        <v>277</v>
      </c>
      <c r="D54" s="11">
        <f>SUM(D55:D57)</f>
        <v>4</v>
      </c>
      <c r="E54" s="11">
        <f>SUM(E55:E57)</f>
        <v>0</v>
      </c>
      <c r="F54" s="11">
        <f t="shared" ref="F54" si="51">SUM(F55:F57)</f>
        <v>5</v>
      </c>
      <c r="G54" s="11">
        <f t="shared" ref="G54" si="52">SUM(G55:G57)</f>
        <v>65</v>
      </c>
      <c r="H54" s="11">
        <f>SUM(H55:H57)</f>
        <v>0</v>
      </c>
      <c r="I54" s="11">
        <f>SUM(I55:I57)</f>
        <v>32</v>
      </c>
      <c r="J54" s="11">
        <f>SUM(J55:J57)</f>
        <v>168</v>
      </c>
      <c r="K54" s="11">
        <f t="shared" ref="K54" si="53">SUM(K55:K57)</f>
        <v>35</v>
      </c>
      <c r="L54" s="11">
        <f t="shared" ref="L54" si="54">SUM(L55:L57)</f>
        <v>9</v>
      </c>
      <c r="M54" s="11">
        <f>SUM(M55:M57)</f>
        <v>4</v>
      </c>
      <c r="N54" s="11">
        <f>SUM(N55:N57)</f>
        <v>4</v>
      </c>
      <c r="O54" s="11">
        <f t="shared" ref="O54" si="55">SUM(O55:O57)</f>
        <v>24</v>
      </c>
    </row>
    <row r="55" spans="1:15" s="62" customFormat="1" ht="18" customHeight="1" x14ac:dyDescent="0.2">
      <c r="A55" s="54" t="s">
        <v>3</v>
      </c>
      <c r="B55" s="61">
        <f>'[2]06'!$I$54</f>
        <v>82</v>
      </c>
      <c r="C55" s="61">
        <f>'[2]06'!$I$55</f>
        <v>76</v>
      </c>
      <c r="D55" s="61">
        <f>'[2]06'!$I$56</f>
        <v>2</v>
      </c>
      <c r="E55" s="61">
        <f>'[2]06'!$I$57</f>
        <v>0</v>
      </c>
      <c r="F55" s="61">
        <f>'[2]06'!$I$71</f>
        <v>2</v>
      </c>
      <c r="G55" s="61">
        <f>'[2]06'!$I$73</f>
        <v>5</v>
      </c>
      <c r="H55" s="61">
        <f>'[2]06'!$I$76</f>
        <v>0</v>
      </c>
      <c r="I55" s="61">
        <f>'[2]06'!$I$79</f>
        <v>4</v>
      </c>
      <c r="J55" s="61">
        <f>'[2]06'!$I$80</f>
        <v>39</v>
      </c>
      <c r="K55" s="61">
        <f>'[2]06'!$I$81</f>
        <v>14</v>
      </c>
      <c r="L55" s="61">
        <f>'[2]06'!$I$83</f>
        <v>1</v>
      </c>
      <c r="M55" s="61">
        <f>'[2]06'!$I$84</f>
        <v>0</v>
      </c>
      <c r="N55" s="61">
        <f>'[2]06'!$I$85</f>
        <v>2</v>
      </c>
      <c r="O55" s="61">
        <f>'[2]06'!$I$86</f>
        <v>9</v>
      </c>
    </row>
    <row r="56" spans="1:15" s="62" customFormat="1" ht="18" customHeight="1" x14ac:dyDescent="0.2">
      <c r="A56" s="57" t="s">
        <v>11</v>
      </c>
      <c r="B56" s="61">
        <f>'[2]28'!$I$54</f>
        <v>96</v>
      </c>
      <c r="C56" s="61">
        <f>'[2]28'!$I$55</f>
        <v>83</v>
      </c>
      <c r="D56" s="61">
        <f>'[2]28'!$I$56</f>
        <v>0</v>
      </c>
      <c r="E56" s="61">
        <f>'[2]28'!$I$57</f>
        <v>0</v>
      </c>
      <c r="F56" s="61">
        <f>'[2]28'!$I$71</f>
        <v>3</v>
      </c>
      <c r="G56" s="61">
        <f>'[2]28'!$I$73</f>
        <v>27</v>
      </c>
      <c r="H56" s="61">
        <f>'[2]28'!$I$76</f>
        <v>0</v>
      </c>
      <c r="I56" s="61">
        <f>'[2]28'!$I$79</f>
        <v>28</v>
      </c>
      <c r="J56" s="61">
        <f>'[2]28'!$I$80</f>
        <v>85</v>
      </c>
      <c r="K56" s="61">
        <f>'[2]28'!$I$81</f>
        <v>15</v>
      </c>
      <c r="L56" s="61">
        <f>'[2]28'!$I$83</f>
        <v>2</v>
      </c>
      <c r="M56" s="61">
        <f>'[2]28'!$I$84</f>
        <v>0</v>
      </c>
      <c r="N56" s="61">
        <f>'[2]28'!$I$85</f>
        <v>2</v>
      </c>
      <c r="O56" s="61">
        <f>'[2]28'!$I$86</f>
        <v>9</v>
      </c>
    </row>
    <row r="57" spans="1:15" s="62" customFormat="1" ht="18" customHeight="1" x14ac:dyDescent="0.2">
      <c r="A57" s="54" t="s">
        <v>15</v>
      </c>
      <c r="B57" s="61">
        <f>'[2]38'!$I$54</f>
        <v>126</v>
      </c>
      <c r="C57" s="61">
        <f>'[2]38'!$I$55</f>
        <v>118</v>
      </c>
      <c r="D57" s="61">
        <f>'[2]38'!$I$56</f>
        <v>2</v>
      </c>
      <c r="E57" s="61">
        <f>'[2]38'!$I$57</f>
        <v>0</v>
      </c>
      <c r="F57" s="61">
        <f>'[2]38'!$I$71</f>
        <v>0</v>
      </c>
      <c r="G57" s="61">
        <f>'[2]38'!$I$73</f>
        <v>33</v>
      </c>
      <c r="H57" s="61">
        <f>'[2]38'!$I$76</f>
        <v>0</v>
      </c>
      <c r="I57" s="61">
        <f>'[2]38'!$I$79</f>
        <v>0</v>
      </c>
      <c r="J57" s="61">
        <f>'[2]38'!$I$80</f>
        <v>44</v>
      </c>
      <c r="K57" s="61">
        <f>'[2]38'!$I$81</f>
        <v>6</v>
      </c>
      <c r="L57" s="61">
        <f>'[2]38'!$I$83</f>
        <v>6</v>
      </c>
      <c r="M57" s="61">
        <f>'[2]38'!$I$84</f>
        <v>4</v>
      </c>
      <c r="N57" s="61">
        <f>'[2]38'!$I$85</f>
        <v>0</v>
      </c>
      <c r="O57" s="61">
        <f>'[2]38'!$I$86</f>
        <v>6</v>
      </c>
    </row>
    <row r="58" spans="1:15" x14ac:dyDescent="0.25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</row>
  </sheetData>
  <phoneticPr fontId="2" type="noConversion"/>
  <printOptions horizontalCentered="1" verticalCentered="1"/>
  <pageMargins left="0" right="0" top="0" bottom="0" header="0" footer="0"/>
  <pageSetup paperSize="9" scale="4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56"/>
  <sheetViews>
    <sheetView view="pageBreakPreview" zoomScale="85" zoomScaleNormal="75" zoomScaleSheetLayoutView="85" workbookViewId="0">
      <selection activeCell="E2" sqref="E2"/>
    </sheetView>
  </sheetViews>
  <sheetFormatPr defaultColWidth="2.140625" defaultRowHeight="15.75" x14ac:dyDescent="0.25"/>
  <cols>
    <col min="1" max="1" width="25.7109375" style="47" customWidth="1"/>
    <col min="2" max="2" width="14.7109375" style="47" customWidth="1"/>
    <col min="3" max="3" width="15.42578125" style="47" customWidth="1"/>
    <col min="4" max="10" width="14.7109375" style="47" customWidth="1"/>
    <col min="11" max="11" width="15.7109375" style="85" customWidth="1"/>
    <col min="12" max="16384" width="2.140625" style="47"/>
  </cols>
  <sheetData>
    <row r="1" spans="1:11" ht="30" customHeight="1" x14ac:dyDescent="0.25">
      <c r="A1" s="84"/>
      <c r="D1" s="9"/>
      <c r="E1" s="9" t="s">
        <v>251</v>
      </c>
      <c r="F1" s="84"/>
      <c r="G1" s="9"/>
      <c r="H1" s="9"/>
      <c r="I1" s="84"/>
      <c r="J1" s="9"/>
    </row>
    <row r="2" spans="1:11" ht="121.5" customHeight="1" x14ac:dyDescent="0.25">
      <c r="A2" s="48" t="s">
        <v>38</v>
      </c>
      <c r="B2" s="49" t="s">
        <v>140</v>
      </c>
      <c r="C2" s="49" t="s">
        <v>132</v>
      </c>
      <c r="D2" s="49" t="s">
        <v>39</v>
      </c>
      <c r="E2" s="49" t="s">
        <v>116</v>
      </c>
      <c r="F2" s="49" t="s">
        <v>129</v>
      </c>
      <c r="G2" s="49" t="s">
        <v>137</v>
      </c>
      <c r="H2" s="49" t="s">
        <v>222</v>
      </c>
      <c r="I2" s="49" t="s">
        <v>63</v>
      </c>
      <c r="J2" s="49" t="s">
        <v>138</v>
      </c>
      <c r="K2" s="92" t="s">
        <v>139</v>
      </c>
    </row>
    <row r="3" spans="1:11" s="84" customFormat="1" ht="40.15" customHeight="1" x14ac:dyDescent="0.25">
      <c r="A3" s="10" t="s">
        <v>1</v>
      </c>
      <c r="B3" s="11">
        <f>SUM(B5,B7,B12,B19,B25,B32,B41,B46,B53)</f>
        <v>8231</v>
      </c>
      <c r="C3" s="86">
        <f>B3/Tab.1!D3</f>
        <v>7.4635256567195302E-2</v>
      </c>
      <c r="D3" s="11">
        <f t="shared" ref="D3:K3" si="0">SUM(D5,D7,D12,D19,D25,D32,D41,D46,D53)</f>
        <v>4591</v>
      </c>
      <c r="E3" s="11">
        <f t="shared" si="0"/>
        <v>7003</v>
      </c>
      <c r="F3" s="11">
        <f t="shared" si="0"/>
        <v>1228</v>
      </c>
      <c r="G3" s="11">
        <f t="shared" si="0"/>
        <v>371</v>
      </c>
      <c r="H3" s="11">
        <f t="shared" ref="H3" si="1">SUM(H5,H7,H12,H19,H25,H32,H41,H46,H53)</f>
        <v>3577</v>
      </c>
      <c r="I3" s="11">
        <f t="shared" si="0"/>
        <v>690</v>
      </c>
      <c r="J3" s="11">
        <f t="shared" si="0"/>
        <v>2292</v>
      </c>
      <c r="K3" s="11">
        <f t="shared" si="0"/>
        <v>1848</v>
      </c>
    </row>
    <row r="4" spans="1:11" s="83" customFormat="1" ht="40.15" customHeight="1" x14ac:dyDescent="0.25">
      <c r="A4" s="14" t="s">
        <v>96</v>
      </c>
      <c r="B4" s="15">
        <f>SUM(B12,B7,B5)</f>
        <v>2972</v>
      </c>
      <c r="C4" s="86">
        <f>B4/Tab.1!D4</f>
        <v>7.8468646864686464E-2</v>
      </c>
      <c r="D4" s="15">
        <f>SUM(D12,D7,D5)</f>
        <v>1673</v>
      </c>
      <c r="E4" s="15">
        <f>SUM(E5,E7,E12)</f>
        <v>2589</v>
      </c>
      <c r="F4" s="15">
        <f>SUM(F5,F7,F12)</f>
        <v>383</v>
      </c>
      <c r="G4" s="15">
        <f>SUM(G5,G7,G12)</f>
        <v>136</v>
      </c>
      <c r="H4" s="15">
        <f>SUM(H5,H7,H12)</f>
        <v>669</v>
      </c>
      <c r="I4" s="15">
        <f>SUM(I5,I7,I12)</f>
        <v>166</v>
      </c>
      <c r="J4" s="15">
        <f t="shared" ref="J4:K4" si="2">SUM(J5,J7,J12)</f>
        <v>853</v>
      </c>
      <c r="K4" s="15">
        <f t="shared" si="2"/>
        <v>561</v>
      </c>
    </row>
    <row r="5" spans="1:11" s="51" customFormat="1" ht="40.15" customHeight="1" x14ac:dyDescent="0.2">
      <c r="A5" s="10" t="s">
        <v>86</v>
      </c>
      <c r="B5" s="13">
        <f>B6</f>
        <v>1422</v>
      </c>
      <c r="C5" s="86">
        <f>B5/Tab.1!D5</f>
        <v>7.6852402313138404E-2</v>
      </c>
      <c r="D5" s="13">
        <f>D6</f>
        <v>812</v>
      </c>
      <c r="E5" s="13">
        <f>E6</f>
        <v>1254</v>
      </c>
      <c r="F5" s="13">
        <f>F6</f>
        <v>168</v>
      </c>
      <c r="G5" s="11">
        <f>SUM(G6)</f>
        <v>39</v>
      </c>
      <c r="H5" s="11">
        <f>SUM(H6)</f>
        <v>0</v>
      </c>
      <c r="I5" s="13">
        <f>I6</f>
        <v>62</v>
      </c>
      <c r="J5" s="11">
        <f>J6</f>
        <v>353</v>
      </c>
      <c r="K5" s="11">
        <f>K6</f>
        <v>269</v>
      </c>
    </row>
    <row r="6" spans="1:11" s="55" customFormat="1" ht="18" customHeight="1" x14ac:dyDescent="0.2">
      <c r="A6" s="54" t="s">
        <v>46</v>
      </c>
      <c r="B6" s="61">
        <f>'[2]65'!$K$16</f>
        <v>1422</v>
      </c>
      <c r="C6" s="87">
        <f>B6/Tab.1!D6</f>
        <v>7.6852402313138404E-2</v>
      </c>
      <c r="D6" s="61">
        <f>'[2]65'!$L$16</f>
        <v>812</v>
      </c>
      <c r="E6" s="61">
        <f>'[2]65'!$K$17</f>
        <v>1254</v>
      </c>
      <c r="F6" s="61">
        <f>'[2]65'!$K$19</f>
        <v>168</v>
      </c>
      <c r="G6" s="61">
        <f>'[2]65'!$K$18</f>
        <v>39</v>
      </c>
      <c r="H6" s="61">
        <f>'[2]65'!$K$21</f>
        <v>0</v>
      </c>
      <c r="I6" s="61">
        <f>'[2]65'!$K$23</f>
        <v>62</v>
      </c>
      <c r="J6" s="61">
        <f>'[2]65'!$K$25</f>
        <v>353</v>
      </c>
      <c r="K6" s="61">
        <f>'[2]65'!$K$26</f>
        <v>269</v>
      </c>
    </row>
    <row r="7" spans="1:11" s="51" customFormat="1" ht="40.15" customHeight="1" x14ac:dyDescent="0.2">
      <c r="A7" s="10" t="s">
        <v>93</v>
      </c>
      <c r="B7" s="11">
        <f>SUM(B8:B11)</f>
        <v>820</v>
      </c>
      <c r="C7" s="86">
        <f>B7/Tab.1!D7</f>
        <v>7.4423670357596658E-2</v>
      </c>
      <c r="D7" s="11">
        <f t="shared" ref="D7:K7" si="3">SUM(D8:D11)</f>
        <v>459</v>
      </c>
      <c r="E7" s="11">
        <f t="shared" si="3"/>
        <v>726</v>
      </c>
      <c r="F7" s="11">
        <f t="shared" si="3"/>
        <v>94</v>
      </c>
      <c r="G7" s="11">
        <f t="shared" si="3"/>
        <v>49</v>
      </c>
      <c r="H7" s="11">
        <f t="shared" ref="H7" si="4">SUM(H8:H11)</f>
        <v>321</v>
      </c>
      <c r="I7" s="13">
        <f t="shared" si="3"/>
        <v>52</v>
      </c>
      <c r="J7" s="11">
        <f t="shared" si="3"/>
        <v>277</v>
      </c>
      <c r="K7" s="11">
        <f t="shared" si="3"/>
        <v>128</v>
      </c>
    </row>
    <row r="8" spans="1:11" s="55" customFormat="1" ht="18" customHeight="1" x14ac:dyDescent="0.2">
      <c r="A8" s="54" t="s">
        <v>4</v>
      </c>
      <c r="B8" s="61">
        <f>'[2]08'!$K$16</f>
        <v>143</v>
      </c>
      <c r="C8" s="87">
        <f>B8/Tab.1!D8</f>
        <v>6.6449814126394058E-2</v>
      </c>
      <c r="D8" s="61">
        <f>'[2]08'!$L$16</f>
        <v>66</v>
      </c>
      <c r="E8" s="61">
        <f>'[2]08'!$K$17</f>
        <v>133</v>
      </c>
      <c r="F8" s="61">
        <f>'[2]08'!$K$19</f>
        <v>10</v>
      </c>
      <c r="G8" s="61">
        <f>'[2]08'!$K$18</f>
        <v>14</v>
      </c>
      <c r="H8" s="61">
        <f>'[2]08'!$K$21</f>
        <v>68</v>
      </c>
      <c r="I8" s="61">
        <f>'[2]08'!$K$23</f>
        <v>3</v>
      </c>
      <c r="J8" s="61">
        <f>'[2]08'!$K$25</f>
        <v>43</v>
      </c>
      <c r="K8" s="61">
        <f>'[2]08'!$K$26</f>
        <v>13</v>
      </c>
    </row>
    <row r="9" spans="1:11" s="55" customFormat="1" ht="18" customHeight="1" x14ac:dyDescent="0.2">
      <c r="A9" s="54" t="s">
        <v>5</v>
      </c>
      <c r="B9" s="61">
        <f>'[2]12'!$K$16</f>
        <v>180</v>
      </c>
      <c r="C9" s="87">
        <f>B9/Tab.1!D9</f>
        <v>7.9893475366178426E-2</v>
      </c>
      <c r="D9" s="61">
        <f>'[2]12'!$L$16</f>
        <v>110</v>
      </c>
      <c r="E9" s="61">
        <f>'[2]12'!$K$17</f>
        <v>156</v>
      </c>
      <c r="F9" s="61">
        <f>'[2]12'!$K$19</f>
        <v>24</v>
      </c>
      <c r="G9" s="61">
        <f>'[2]12'!$K$18</f>
        <v>7</v>
      </c>
      <c r="H9" s="61">
        <f>'[2]12'!$K$21</f>
        <v>85</v>
      </c>
      <c r="I9" s="61">
        <f>'[2]12'!$K$23</f>
        <v>20</v>
      </c>
      <c r="J9" s="61">
        <f>'[2]12'!$K$25</f>
        <v>45</v>
      </c>
      <c r="K9" s="61">
        <f>'[2]12'!$K$26</f>
        <v>34</v>
      </c>
    </row>
    <row r="10" spans="1:11" s="55" customFormat="1" ht="18" customHeight="1" x14ac:dyDescent="0.2">
      <c r="A10" s="54" t="s">
        <v>7</v>
      </c>
      <c r="B10" s="61">
        <f>'[2]17'!$K$16</f>
        <v>128</v>
      </c>
      <c r="C10" s="87">
        <f>B10/Tab.1!D10</f>
        <v>8.0100125156445559E-2</v>
      </c>
      <c r="D10" s="61">
        <f>'[2]17'!$L$16</f>
        <v>65</v>
      </c>
      <c r="E10" s="61">
        <f>'[2]17'!$K$17</f>
        <v>118</v>
      </c>
      <c r="F10" s="61">
        <f>'[2]17'!$K$19</f>
        <v>10</v>
      </c>
      <c r="G10" s="61">
        <f>'[2]17'!$K$18</f>
        <v>8</v>
      </c>
      <c r="H10" s="61">
        <f>'[2]17'!$K$21</f>
        <v>47</v>
      </c>
      <c r="I10" s="61">
        <f>'[2]17'!$K$23</f>
        <v>7</v>
      </c>
      <c r="J10" s="61">
        <f>'[2]17'!$K$25</f>
        <v>40</v>
      </c>
      <c r="K10" s="61">
        <f>'[2]17'!$K$26</f>
        <v>16</v>
      </c>
    </row>
    <row r="11" spans="1:11" s="55" customFormat="1" ht="18" customHeight="1" x14ac:dyDescent="0.2">
      <c r="A11" s="54" t="s">
        <v>37</v>
      </c>
      <c r="B11" s="61">
        <f>'[2]34'!$K$16</f>
        <v>369</v>
      </c>
      <c r="C11" s="87">
        <f>B11/Tab.1!D11</f>
        <v>7.3579262213359919E-2</v>
      </c>
      <c r="D11" s="61">
        <f>'[2]34'!$L$16</f>
        <v>218</v>
      </c>
      <c r="E11" s="61">
        <f>'[2]34'!$K$17</f>
        <v>319</v>
      </c>
      <c r="F11" s="61">
        <f>'[2]34'!$K$19</f>
        <v>50</v>
      </c>
      <c r="G11" s="61">
        <f>'[2]34'!$K$18</f>
        <v>20</v>
      </c>
      <c r="H11" s="61">
        <f>'[2]34'!$K$21</f>
        <v>121</v>
      </c>
      <c r="I11" s="61">
        <f>'[2]34'!$K$23</f>
        <v>22</v>
      </c>
      <c r="J11" s="61">
        <f>'[2]34'!$K$25</f>
        <v>149</v>
      </c>
      <c r="K11" s="61">
        <f>'[2]34'!$K$26</f>
        <v>65</v>
      </c>
    </row>
    <row r="12" spans="1:11" s="51" customFormat="1" ht="40.15" customHeight="1" x14ac:dyDescent="0.2">
      <c r="A12" s="10" t="s">
        <v>94</v>
      </c>
      <c r="B12" s="11">
        <f>SUM(B13:B17)</f>
        <v>730</v>
      </c>
      <c r="C12" s="86">
        <f>B12/Tab.1!D12</f>
        <v>8.738328944218339E-2</v>
      </c>
      <c r="D12" s="11">
        <f>SUM(D13:D17)</f>
        <v>402</v>
      </c>
      <c r="E12" s="11">
        <f>SUM(E13:E17)</f>
        <v>609</v>
      </c>
      <c r="F12" s="11">
        <f>SUM(F13:F17)</f>
        <v>121</v>
      </c>
      <c r="G12" s="11">
        <f>SUM(G13:G17)</f>
        <v>48</v>
      </c>
      <c r="H12" s="11">
        <f t="shared" ref="H12" si="5">SUM(H13:H17)</f>
        <v>348</v>
      </c>
      <c r="I12" s="13">
        <f>SUM(I13:I17)</f>
        <v>52</v>
      </c>
      <c r="J12" s="11">
        <f>SUM(J13:J17)</f>
        <v>223</v>
      </c>
      <c r="K12" s="11">
        <f>SUM(K13:K17)</f>
        <v>164</v>
      </c>
    </row>
    <row r="13" spans="1:11" s="55" customFormat="1" ht="18" customHeight="1" x14ac:dyDescent="0.2">
      <c r="A13" s="54" t="s">
        <v>2</v>
      </c>
      <c r="B13" s="61">
        <f>'[2]05'!$K$16</f>
        <v>90</v>
      </c>
      <c r="C13" s="87">
        <f>B13/Tab.1!D13</f>
        <v>8.8321884200196266E-2</v>
      </c>
      <c r="D13" s="61">
        <f>'[2]05'!$L$16</f>
        <v>60</v>
      </c>
      <c r="E13" s="61">
        <f>'[2]05'!$K$17</f>
        <v>76</v>
      </c>
      <c r="F13" s="61">
        <f>'[2]05'!$K$19</f>
        <v>14</v>
      </c>
      <c r="G13" s="61">
        <f>'[2]05'!$K$18</f>
        <v>7</v>
      </c>
      <c r="H13" s="61">
        <f>'[2]05'!$K$21</f>
        <v>35</v>
      </c>
      <c r="I13" s="61">
        <f>'[2]05'!$K$23</f>
        <v>7</v>
      </c>
      <c r="J13" s="61">
        <f>'[2]05'!$K$25</f>
        <v>25</v>
      </c>
      <c r="K13" s="61">
        <f>'[2]05'!$K$26</f>
        <v>22</v>
      </c>
    </row>
    <row r="14" spans="1:11" s="55" customFormat="1" ht="18" customHeight="1" x14ac:dyDescent="0.2">
      <c r="A14" s="54" t="s">
        <v>6</v>
      </c>
      <c r="B14" s="61">
        <f>'[2]14'!$K$16</f>
        <v>143</v>
      </c>
      <c r="C14" s="87">
        <f>B14/Tab.1!D14</f>
        <v>7.7548806941431667E-2</v>
      </c>
      <c r="D14" s="61">
        <f>'[2]14'!$L$16</f>
        <v>75</v>
      </c>
      <c r="E14" s="61">
        <f>'[2]14'!$K$17</f>
        <v>115</v>
      </c>
      <c r="F14" s="61">
        <f>'[2]14'!$K$19</f>
        <v>28</v>
      </c>
      <c r="G14" s="61">
        <f>'[2]14'!$K$18</f>
        <v>4</v>
      </c>
      <c r="H14" s="61">
        <f>'[2]14'!$K$21</f>
        <v>72</v>
      </c>
      <c r="I14" s="61">
        <f>'[2]14'!$K$23</f>
        <v>14</v>
      </c>
      <c r="J14" s="61">
        <f>'[2]14'!$K$25</f>
        <v>40</v>
      </c>
      <c r="K14" s="61">
        <f>'[2]14'!$K$26</f>
        <v>37</v>
      </c>
    </row>
    <row r="15" spans="1:11" s="55" customFormat="1" ht="18" customHeight="1" x14ac:dyDescent="0.2">
      <c r="A15" s="54" t="s">
        <v>8</v>
      </c>
      <c r="B15" s="61">
        <f>'[2]18'!$K$16</f>
        <v>255</v>
      </c>
      <c r="C15" s="87">
        <f>B15/Tab.1!D15</f>
        <v>9.413067552602436E-2</v>
      </c>
      <c r="D15" s="61">
        <f>'[2]18'!$L$16</f>
        <v>124</v>
      </c>
      <c r="E15" s="61">
        <f>'[2]18'!$K$17</f>
        <v>215</v>
      </c>
      <c r="F15" s="61">
        <f>'[2]18'!$K$19</f>
        <v>40</v>
      </c>
      <c r="G15" s="61">
        <f>'[2]18'!$K$18</f>
        <v>12</v>
      </c>
      <c r="H15" s="61">
        <f>'[2]18'!$K$21</f>
        <v>146</v>
      </c>
      <c r="I15" s="61">
        <f>'[2]18'!$K$23</f>
        <v>14</v>
      </c>
      <c r="J15" s="61">
        <f>'[2]18'!$K$25</f>
        <v>90</v>
      </c>
      <c r="K15" s="61">
        <f>'[2]18'!$K$26</f>
        <v>54</v>
      </c>
    </row>
    <row r="16" spans="1:11" s="55" customFormat="1" ht="18" customHeight="1" x14ac:dyDescent="0.2">
      <c r="A16" s="54" t="s">
        <v>9</v>
      </c>
      <c r="B16" s="61">
        <f>'[2]21'!$K$16</f>
        <v>153</v>
      </c>
      <c r="C16" s="87">
        <f>B16/Tab.1!D16</f>
        <v>8.6685552407932007E-2</v>
      </c>
      <c r="D16" s="61">
        <f>'[2]21'!$L$16</f>
        <v>88</v>
      </c>
      <c r="E16" s="61">
        <f>'[2]21'!$K$17</f>
        <v>130</v>
      </c>
      <c r="F16" s="61">
        <f>'[2]21'!$K$19</f>
        <v>23</v>
      </c>
      <c r="G16" s="61">
        <f>'[2]21'!$K$18</f>
        <v>10</v>
      </c>
      <c r="H16" s="61">
        <f>'[2]21'!$K$21</f>
        <v>41</v>
      </c>
      <c r="I16" s="61">
        <f>'[2]21'!$K$23</f>
        <v>8</v>
      </c>
      <c r="J16" s="61">
        <f>'[2]21'!$K$25</f>
        <v>51</v>
      </c>
      <c r="K16" s="61">
        <f>'[2]21'!$K$26</f>
        <v>30</v>
      </c>
    </row>
    <row r="17" spans="1:11" s="55" customFormat="1" ht="18" customHeight="1" x14ac:dyDescent="0.2">
      <c r="A17" s="54" t="s">
        <v>12</v>
      </c>
      <c r="B17" s="61">
        <f>'[2]32'!$K$16</f>
        <v>89</v>
      </c>
      <c r="C17" s="87">
        <f>B17/Tab.1!D17</f>
        <v>8.7512291052114055E-2</v>
      </c>
      <c r="D17" s="61">
        <f>'[2]32'!$L$16</f>
        <v>55</v>
      </c>
      <c r="E17" s="61">
        <f>'[2]32'!$K$17</f>
        <v>73</v>
      </c>
      <c r="F17" s="61">
        <f>'[2]32'!$K$19</f>
        <v>16</v>
      </c>
      <c r="G17" s="61">
        <f>'[2]32'!$K$18</f>
        <v>15</v>
      </c>
      <c r="H17" s="61">
        <f>'[2]32'!$K$21</f>
        <v>54</v>
      </c>
      <c r="I17" s="61">
        <f>'[2]32'!$K$23</f>
        <v>9</v>
      </c>
      <c r="J17" s="61">
        <f>'[2]32'!$K$25</f>
        <v>17</v>
      </c>
      <c r="K17" s="61">
        <f>'[2]32'!$K$26</f>
        <v>21</v>
      </c>
    </row>
    <row r="18" spans="1:11" s="56" customFormat="1" ht="40.15" customHeight="1" x14ac:dyDescent="0.2">
      <c r="A18" s="14" t="s">
        <v>95</v>
      </c>
      <c r="B18" s="15">
        <f>SUM(B19,B25,B32,B41,B46,B53)</f>
        <v>5259</v>
      </c>
      <c r="C18" s="86">
        <f>B18/Tab.1!D18</f>
        <v>7.2630096121975476E-2</v>
      </c>
      <c r="D18" s="15">
        <f>SUM(D19,D25,D32,D41,D46,D53)</f>
        <v>2918</v>
      </c>
      <c r="E18" s="15">
        <f>SUM(E19,E25,E32,E41,E46,E53)</f>
        <v>4414</v>
      </c>
      <c r="F18" s="15">
        <f>SUM(F19,F25,F32,F41,F46,F53)</f>
        <v>845</v>
      </c>
      <c r="G18" s="15">
        <f>SUM(G19,G25,G32,G41,G46,G53)</f>
        <v>235</v>
      </c>
      <c r="H18" s="15">
        <f t="shared" ref="H18" si="6">SUM(H19,H25,H32,H41,H46,H53)</f>
        <v>2908</v>
      </c>
      <c r="I18" s="15">
        <f t="shared" ref="I18" si="7">SUM(I19,I25,I32,I41,I46,I53)</f>
        <v>524</v>
      </c>
      <c r="J18" s="15">
        <f>SUM(J19,J25,J32,J41,J46,J53)</f>
        <v>1439</v>
      </c>
      <c r="K18" s="15">
        <f>SUM(K19,K25,K32,K41,K46,K53)</f>
        <v>1287</v>
      </c>
    </row>
    <row r="19" spans="1:11" s="51" customFormat="1" ht="40.15" customHeight="1" x14ac:dyDescent="0.2">
      <c r="A19" s="52" t="s">
        <v>87</v>
      </c>
      <c r="B19" s="11">
        <f>SUM(B20:B24)</f>
        <v>787</v>
      </c>
      <c r="C19" s="86">
        <f>B19/Tab.1!D19</f>
        <v>6.9089632165744888E-2</v>
      </c>
      <c r="D19" s="11">
        <f>SUM(D20:D24)</f>
        <v>427</v>
      </c>
      <c r="E19" s="11">
        <f t="shared" ref="E19:K19" si="8">SUM(E20:E24)</f>
        <v>644</v>
      </c>
      <c r="F19" s="11">
        <f>SUM(F20:F24)</f>
        <v>143</v>
      </c>
      <c r="G19" s="11">
        <f>SUM(G20:G24)</f>
        <v>34</v>
      </c>
      <c r="H19" s="11">
        <f>SUM(H20:H24)</f>
        <v>423</v>
      </c>
      <c r="I19" s="13">
        <f t="shared" si="8"/>
        <v>101</v>
      </c>
      <c r="J19" s="11">
        <f>SUM(J20:J24)</f>
        <v>241</v>
      </c>
      <c r="K19" s="11">
        <f t="shared" si="8"/>
        <v>209</v>
      </c>
    </row>
    <row r="20" spans="1:11" s="55" customFormat="1" ht="18" customHeight="1" x14ac:dyDescent="0.2">
      <c r="A20" s="54" t="s">
        <v>32</v>
      </c>
      <c r="B20" s="61">
        <f>'[2]02'!$K$16</f>
        <v>187</v>
      </c>
      <c r="C20" s="87">
        <f>B20/Tab.1!D20</f>
        <v>7.4531685930649655E-2</v>
      </c>
      <c r="D20" s="61">
        <f>'[2]02'!$L$16</f>
        <v>96</v>
      </c>
      <c r="E20" s="61">
        <f>'[2]02'!$K$17</f>
        <v>152</v>
      </c>
      <c r="F20" s="61">
        <f>'[2]02'!$K$19</f>
        <v>35</v>
      </c>
      <c r="G20" s="61">
        <f>'[2]02'!$K$18</f>
        <v>9</v>
      </c>
      <c r="H20" s="61">
        <f>'[2]02'!$K$21</f>
        <v>78</v>
      </c>
      <c r="I20" s="61">
        <f>'[2]02'!$K$23</f>
        <v>17</v>
      </c>
      <c r="J20" s="61">
        <f>'[2]02'!$K$25</f>
        <v>63</v>
      </c>
      <c r="K20" s="61">
        <f>'[2]02'!$K$26</f>
        <v>40</v>
      </c>
    </row>
    <row r="21" spans="1:11" s="55" customFormat="1" ht="18" customHeight="1" x14ac:dyDescent="0.2">
      <c r="A21" s="54" t="s">
        <v>33</v>
      </c>
      <c r="B21" s="61">
        <f>'[2]13'!$K$16</f>
        <v>140</v>
      </c>
      <c r="C21" s="87">
        <f>B21/Tab.1!D21</f>
        <v>8.5522296884544893E-2</v>
      </c>
      <c r="D21" s="61">
        <f>'[2]13'!$L$16</f>
        <v>68</v>
      </c>
      <c r="E21" s="61">
        <f>'[2]13'!$K$17</f>
        <v>113</v>
      </c>
      <c r="F21" s="61">
        <f>'[2]13'!$K$19</f>
        <v>27</v>
      </c>
      <c r="G21" s="61">
        <f>'[2]13'!$K$18</f>
        <v>3</v>
      </c>
      <c r="H21" s="61">
        <f>'[2]13'!$K$21</f>
        <v>66</v>
      </c>
      <c r="I21" s="61">
        <f>'[2]13'!$K$23</f>
        <v>29</v>
      </c>
      <c r="J21" s="61">
        <f>'[2]13'!$K$25</f>
        <v>26</v>
      </c>
      <c r="K21" s="61">
        <f>'[2]13'!$K$26</f>
        <v>45</v>
      </c>
    </row>
    <row r="22" spans="1:11" s="55" customFormat="1" ht="18" customHeight="1" x14ac:dyDescent="0.2">
      <c r="A22" s="54" t="s">
        <v>34</v>
      </c>
      <c r="B22" s="61">
        <f>'[2]20'!$K$16</f>
        <v>193</v>
      </c>
      <c r="C22" s="87">
        <f>B22/Tab.1!D22</f>
        <v>6.361239288068557E-2</v>
      </c>
      <c r="D22" s="61">
        <f>'[2]20'!$L$16</f>
        <v>109</v>
      </c>
      <c r="E22" s="61">
        <f>'[2]20'!$K$17</f>
        <v>156</v>
      </c>
      <c r="F22" s="61">
        <f>'[2]20'!$K$19</f>
        <v>37</v>
      </c>
      <c r="G22" s="61">
        <f>'[2]20'!$K$18</f>
        <v>10</v>
      </c>
      <c r="H22" s="61">
        <f>'[2]20'!$K$21</f>
        <v>114</v>
      </c>
      <c r="I22" s="61">
        <f>'[2]20'!$K$23</f>
        <v>19</v>
      </c>
      <c r="J22" s="61">
        <f>'[2]20'!$K$25</f>
        <v>49</v>
      </c>
      <c r="K22" s="61">
        <f>'[2]20'!$K$26</f>
        <v>53</v>
      </c>
    </row>
    <row r="23" spans="1:11" s="55" customFormat="1" ht="18" customHeight="1" x14ac:dyDescent="0.2">
      <c r="A23" s="54" t="s">
        <v>10</v>
      </c>
      <c r="B23" s="61">
        <f>'[2]24'!$K$16</f>
        <v>149</v>
      </c>
      <c r="C23" s="87">
        <f>B23/Tab.1!D23</f>
        <v>6.1672185430463579E-2</v>
      </c>
      <c r="D23" s="61">
        <f>'[2]24'!$L$16</f>
        <v>89</v>
      </c>
      <c r="E23" s="61">
        <f>'[2]24'!$K$17</f>
        <v>120</v>
      </c>
      <c r="F23" s="61">
        <f>'[2]24'!$K$19</f>
        <v>29</v>
      </c>
      <c r="G23" s="61">
        <f>'[2]24'!$K$18</f>
        <v>9</v>
      </c>
      <c r="H23" s="61">
        <f>'[2]24'!$K$21</f>
        <v>78</v>
      </c>
      <c r="I23" s="61">
        <f>'[2]24'!$K$23</f>
        <v>20</v>
      </c>
      <c r="J23" s="61">
        <f>'[2]24'!$K$25</f>
        <v>65</v>
      </c>
      <c r="K23" s="61">
        <f>'[2]24'!$K$26</f>
        <v>43</v>
      </c>
    </row>
    <row r="24" spans="1:11" s="55" customFormat="1" ht="18" customHeight="1" x14ac:dyDescent="0.2">
      <c r="A24" s="54" t="s">
        <v>35</v>
      </c>
      <c r="B24" s="61">
        <f>'[2]37'!$K$16</f>
        <v>118</v>
      </c>
      <c r="C24" s="87">
        <f>B24/Tab.1!D24</f>
        <v>6.5738161559888583E-2</v>
      </c>
      <c r="D24" s="61">
        <f>'[2]37'!$L$16</f>
        <v>65</v>
      </c>
      <c r="E24" s="61">
        <f>'[2]37'!$K$17</f>
        <v>103</v>
      </c>
      <c r="F24" s="61">
        <f>'[2]37'!$K$19</f>
        <v>15</v>
      </c>
      <c r="G24" s="61">
        <f>'[2]37'!$K$18</f>
        <v>3</v>
      </c>
      <c r="H24" s="61">
        <f>'[2]37'!$K$21</f>
        <v>87</v>
      </c>
      <c r="I24" s="61">
        <f>'[2]37'!$K$23</f>
        <v>16</v>
      </c>
      <c r="J24" s="61">
        <f>'[2]37'!$K$25</f>
        <v>38</v>
      </c>
      <c r="K24" s="61">
        <f>'[2]37'!$K$26</f>
        <v>28</v>
      </c>
    </row>
    <row r="25" spans="1:11" s="51" customFormat="1" ht="40.15" customHeight="1" x14ac:dyDescent="0.2">
      <c r="A25" s="52" t="s">
        <v>88</v>
      </c>
      <c r="B25" s="11">
        <f>SUM(B26:B31)</f>
        <v>947</v>
      </c>
      <c r="C25" s="86">
        <f>B25/Tab.1!D25</f>
        <v>7.9339812332439683E-2</v>
      </c>
      <c r="D25" s="11">
        <f>SUM(D26:D31)</f>
        <v>557</v>
      </c>
      <c r="E25" s="11">
        <f>SUM(E26:E31)</f>
        <v>764</v>
      </c>
      <c r="F25" s="11">
        <f>SUM(F26:F31)</f>
        <v>183</v>
      </c>
      <c r="G25" s="11">
        <f t="shared" ref="G25" si="9">SUM(G26:G31)</f>
        <v>46</v>
      </c>
      <c r="H25" s="11">
        <f>SUM(H26:H31)</f>
        <v>587</v>
      </c>
      <c r="I25" s="13">
        <f>SUM(I26:I31)</f>
        <v>105</v>
      </c>
      <c r="J25" s="11">
        <f>SUM(J26:J31)</f>
        <v>306</v>
      </c>
      <c r="K25" s="11">
        <f>SUM(K26:K31)</f>
        <v>281</v>
      </c>
    </row>
    <row r="26" spans="1:11" s="55" customFormat="1" ht="18" customHeight="1" x14ac:dyDescent="0.2">
      <c r="A26" s="54" t="s">
        <v>25</v>
      </c>
      <c r="B26" s="61">
        <f>'[2]11'!$K$16</f>
        <v>171</v>
      </c>
      <c r="C26" s="87">
        <f>B26/Tab.1!D26</f>
        <v>6.5972222222222224E-2</v>
      </c>
      <c r="D26" s="61">
        <f>'[2]11'!$L$16</f>
        <v>98</v>
      </c>
      <c r="E26" s="61">
        <f>'[2]11'!$K$17</f>
        <v>136</v>
      </c>
      <c r="F26" s="61">
        <f>'[2]11'!$K$19</f>
        <v>35</v>
      </c>
      <c r="G26" s="61">
        <f>'[2]11'!$K$18</f>
        <v>4</v>
      </c>
      <c r="H26" s="61">
        <f>'[2]11'!$K$21</f>
        <v>121</v>
      </c>
      <c r="I26" s="61">
        <f>'[2]11'!$K$23</f>
        <v>13</v>
      </c>
      <c r="J26" s="61">
        <f>'[2]11'!$K$25</f>
        <v>95</v>
      </c>
      <c r="K26" s="61">
        <f>'[2]11'!$K$26</f>
        <v>59</v>
      </c>
    </row>
    <row r="27" spans="1:11" s="55" customFormat="1" ht="18" customHeight="1" x14ac:dyDescent="0.2">
      <c r="A27" s="54" t="s">
        <v>26</v>
      </c>
      <c r="B27" s="61">
        <f>'[2]15'!$K$16</f>
        <v>261</v>
      </c>
      <c r="C27" s="87">
        <f>B27/Tab.1!D27</f>
        <v>9.3716337522441656E-2</v>
      </c>
      <c r="D27" s="61">
        <f>'[2]15'!$L$16</f>
        <v>156</v>
      </c>
      <c r="E27" s="61">
        <f>'[2]15'!$K$17</f>
        <v>213</v>
      </c>
      <c r="F27" s="61">
        <f>'[2]15'!$K$19</f>
        <v>48</v>
      </c>
      <c r="G27" s="61">
        <f>'[2]15'!$K$18</f>
        <v>12</v>
      </c>
      <c r="H27" s="61">
        <f>'[2]15'!$K$21</f>
        <v>249</v>
      </c>
      <c r="I27" s="61">
        <f>'[2]15'!$K$23</f>
        <v>24</v>
      </c>
      <c r="J27" s="61">
        <f>'[2]15'!$K$25</f>
        <v>58</v>
      </c>
      <c r="K27" s="61">
        <f>'[2]15'!$K$26</f>
        <v>82</v>
      </c>
    </row>
    <row r="28" spans="1:11" s="55" customFormat="1" ht="18" customHeight="1" x14ac:dyDescent="0.2">
      <c r="A28" s="54" t="s">
        <v>27</v>
      </c>
      <c r="B28" s="61">
        <f>'[2]16'!$K$16</f>
        <v>148</v>
      </c>
      <c r="C28" s="87">
        <f>B28/Tab.1!D28</f>
        <v>6.4180398959236773E-2</v>
      </c>
      <c r="D28" s="61">
        <f>'[2]16'!$L$16</f>
        <v>86</v>
      </c>
      <c r="E28" s="61">
        <f>'[2]16'!$K$17</f>
        <v>116</v>
      </c>
      <c r="F28" s="61">
        <f>'[2]16'!$K$19</f>
        <v>32</v>
      </c>
      <c r="G28" s="61">
        <f>'[2]16'!$K$18</f>
        <v>4</v>
      </c>
      <c r="H28" s="61">
        <f>'[2]16'!$K$21</f>
        <v>97</v>
      </c>
      <c r="I28" s="61">
        <f>'[2]16'!$K$23</f>
        <v>26</v>
      </c>
      <c r="J28" s="61">
        <f>'[2]16'!$K$25</f>
        <v>23</v>
      </c>
      <c r="K28" s="61">
        <f>'[2]16'!$K$26</f>
        <v>43</v>
      </c>
    </row>
    <row r="29" spans="1:11" s="55" customFormat="1" ht="18" customHeight="1" x14ac:dyDescent="0.2">
      <c r="A29" s="54" t="s">
        <v>28</v>
      </c>
      <c r="B29" s="61">
        <f>'[2]22'!$K$16</f>
        <v>108</v>
      </c>
      <c r="C29" s="87">
        <f>B29/Tab.1!D29</f>
        <v>6.6176470588235295E-2</v>
      </c>
      <c r="D29" s="61">
        <f>'[2]22'!$L$16</f>
        <v>73</v>
      </c>
      <c r="E29" s="61">
        <f>'[2]22'!$K$17</f>
        <v>85</v>
      </c>
      <c r="F29" s="61">
        <f>'[2]22'!$K$19</f>
        <v>23</v>
      </c>
      <c r="G29" s="61">
        <f>'[2]22'!$K$18</f>
        <v>6</v>
      </c>
      <c r="H29" s="61">
        <f>'[2]22'!$K$21</f>
        <v>59</v>
      </c>
      <c r="I29" s="61">
        <f>'[2]22'!$K$23</f>
        <v>15</v>
      </c>
      <c r="J29" s="61">
        <f>'[2]22'!$K$25</f>
        <v>48</v>
      </c>
      <c r="K29" s="61">
        <f>'[2]22'!$K$26</f>
        <v>30</v>
      </c>
    </row>
    <row r="30" spans="1:11" s="55" customFormat="1" ht="18" customHeight="1" x14ac:dyDescent="0.2">
      <c r="A30" s="54" t="s">
        <v>14</v>
      </c>
      <c r="B30" s="61">
        <f>'[2]35'!$K$16</f>
        <v>96</v>
      </c>
      <c r="C30" s="87">
        <f>B30/Tab.1!D30</f>
        <v>0.10333692142088267</v>
      </c>
      <c r="D30" s="61">
        <f>'[2]35'!$L$16</f>
        <v>55</v>
      </c>
      <c r="E30" s="61">
        <f>'[2]35'!$K$17</f>
        <v>79</v>
      </c>
      <c r="F30" s="61">
        <f>'[2]35'!$K$19</f>
        <v>17</v>
      </c>
      <c r="G30" s="61">
        <f>'[2]35'!$K$18</f>
        <v>7</v>
      </c>
      <c r="H30" s="61">
        <f>'[2]35'!$K$21</f>
        <v>61</v>
      </c>
      <c r="I30" s="61">
        <f>'[2]35'!$K$23</f>
        <v>14</v>
      </c>
      <c r="J30" s="61">
        <f>'[2]35'!$K$25</f>
        <v>40</v>
      </c>
      <c r="K30" s="61">
        <f>'[2]35'!$K$26</f>
        <v>24</v>
      </c>
    </row>
    <row r="31" spans="1:11" s="55" customFormat="1" ht="18" customHeight="1" x14ac:dyDescent="0.2">
      <c r="A31" s="54" t="s">
        <v>42</v>
      </c>
      <c r="B31" s="61">
        <f>'[2]61'!$K$16</f>
        <v>163</v>
      </c>
      <c r="C31" s="87">
        <f>B31/Tab.1!D31</f>
        <v>9.6335697399527187E-2</v>
      </c>
      <c r="D31" s="61">
        <f>'[2]61'!$L$16</f>
        <v>89</v>
      </c>
      <c r="E31" s="61">
        <f>'[2]61'!$K$17</f>
        <v>135</v>
      </c>
      <c r="F31" s="61">
        <f>'[2]61'!$K$19</f>
        <v>28</v>
      </c>
      <c r="G31" s="61">
        <f>'[2]61'!$K$18</f>
        <v>13</v>
      </c>
      <c r="H31" s="61">
        <f>'[2]61'!$K$21</f>
        <v>0</v>
      </c>
      <c r="I31" s="61">
        <f>'[2]61'!$K$23</f>
        <v>13</v>
      </c>
      <c r="J31" s="61">
        <f>'[2]61'!$K$25</f>
        <v>42</v>
      </c>
      <c r="K31" s="61">
        <f>'[2]61'!$K$26</f>
        <v>43</v>
      </c>
    </row>
    <row r="32" spans="1:11" s="51" customFormat="1" ht="40.15" customHeight="1" x14ac:dyDescent="0.2">
      <c r="A32" s="52" t="s">
        <v>89</v>
      </c>
      <c r="B32" s="11">
        <f>SUM(B33:B40)</f>
        <v>1676</v>
      </c>
      <c r="C32" s="86">
        <f>B32/Tab.1!D32</f>
        <v>6.3996334338844552E-2</v>
      </c>
      <c r="D32" s="11">
        <f t="shared" ref="D32:K32" si="10">SUM(D33:D40)</f>
        <v>883</v>
      </c>
      <c r="E32" s="11">
        <f>SUM(E33:E40)</f>
        <v>1407</v>
      </c>
      <c r="F32" s="11">
        <f>SUM(F33:F40)</f>
        <v>269</v>
      </c>
      <c r="G32" s="11">
        <f>SUM(G33:G40)</f>
        <v>84</v>
      </c>
      <c r="H32" s="11">
        <f>SUM(H33:H40)</f>
        <v>904</v>
      </c>
      <c r="I32" s="13">
        <f t="shared" si="10"/>
        <v>155</v>
      </c>
      <c r="J32" s="11">
        <f t="shared" si="10"/>
        <v>426</v>
      </c>
      <c r="K32" s="11">
        <f t="shared" si="10"/>
        <v>382</v>
      </c>
    </row>
    <row r="33" spans="1:11" s="55" customFormat="1" ht="18" customHeight="1" x14ac:dyDescent="0.2">
      <c r="A33" s="54" t="s">
        <v>16</v>
      </c>
      <c r="B33" s="61">
        <f>'[2]01'!$K$16</f>
        <v>82</v>
      </c>
      <c r="C33" s="87">
        <f>B33/Tab.1!D33</f>
        <v>9.3287827076222976E-2</v>
      </c>
      <c r="D33" s="61">
        <f>'[2]01'!$L$16</f>
        <v>46</v>
      </c>
      <c r="E33" s="61">
        <f>'[2]01'!$K$17</f>
        <v>70</v>
      </c>
      <c r="F33" s="61">
        <f>'[2]01'!$K$19</f>
        <v>12</v>
      </c>
      <c r="G33" s="61">
        <f>'[2]01'!$K$18</f>
        <v>1</v>
      </c>
      <c r="H33" s="61">
        <f>'[2]01'!$K$21</f>
        <v>58</v>
      </c>
      <c r="I33" s="61">
        <f>'[2]01'!$K$23</f>
        <v>12</v>
      </c>
      <c r="J33" s="61">
        <f>'[2]01'!$K$25</f>
        <v>32</v>
      </c>
      <c r="K33" s="61">
        <f>'[2]01'!$K$26</f>
        <v>23</v>
      </c>
    </row>
    <row r="34" spans="1:11" s="55" customFormat="1" ht="18" customHeight="1" x14ac:dyDescent="0.2">
      <c r="A34" s="54" t="s">
        <v>17</v>
      </c>
      <c r="B34" s="61">
        <f>'[2]07'!$K$16</f>
        <v>138</v>
      </c>
      <c r="C34" s="87">
        <f>B34/Tab.1!D34</f>
        <v>7.3954983922829579E-2</v>
      </c>
      <c r="D34" s="61">
        <f>'[2]07'!$L$16</f>
        <v>87</v>
      </c>
      <c r="E34" s="61">
        <f>'[2]07'!$K$17</f>
        <v>121</v>
      </c>
      <c r="F34" s="61">
        <f>'[2]07'!$K$19</f>
        <v>17</v>
      </c>
      <c r="G34" s="61">
        <f>'[2]07'!$K$18</f>
        <v>7</v>
      </c>
      <c r="H34" s="61">
        <f>'[2]07'!$K$21</f>
        <v>91</v>
      </c>
      <c r="I34" s="61">
        <f>'[2]07'!$K$23</f>
        <v>11</v>
      </c>
      <c r="J34" s="61">
        <f>'[2]07'!$K$25</f>
        <v>36</v>
      </c>
      <c r="K34" s="61">
        <f>'[2]07'!$K$26</f>
        <v>32</v>
      </c>
    </row>
    <row r="35" spans="1:11" s="55" customFormat="1" ht="18" customHeight="1" x14ac:dyDescent="0.2">
      <c r="A35" s="54" t="s">
        <v>18</v>
      </c>
      <c r="B35" s="61">
        <f>'[2]09'!$K$16</f>
        <v>114</v>
      </c>
      <c r="C35" s="87">
        <f>B35/Tab.1!D35</f>
        <v>8.4821428571428575E-2</v>
      </c>
      <c r="D35" s="61">
        <f>'[2]09'!$L$16</f>
        <v>44</v>
      </c>
      <c r="E35" s="61">
        <f>'[2]09'!$K$17</f>
        <v>99</v>
      </c>
      <c r="F35" s="61">
        <f>'[2]09'!$K$19</f>
        <v>15</v>
      </c>
      <c r="G35" s="61">
        <f>'[2]09'!$K$18</f>
        <v>5</v>
      </c>
      <c r="H35" s="61">
        <f>'[2]09'!$K$21</f>
        <v>86</v>
      </c>
      <c r="I35" s="61">
        <f>'[2]09'!$K$23</f>
        <v>12</v>
      </c>
      <c r="J35" s="61">
        <f>'[2]09'!$K$25</f>
        <v>34</v>
      </c>
      <c r="K35" s="61">
        <f>'[2]09'!$K$26</f>
        <v>24</v>
      </c>
    </row>
    <row r="36" spans="1:11" s="55" customFormat="1" ht="18" customHeight="1" x14ac:dyDescent="0.2">
      <c r="A36" s="54" t="s">
        <v>19</v>
      </c>
      <c r="B36" s="61">
        <f>'[2]23'!$K$16</f>
        <v>161</v>
      </c>
      <c r="C36" s="87">
        <f>B36/Tab.1!D36</f>
        <v>6.3460780449349621E-2</v>
      </c>
      <c r="D36" s="61">
        <f>'[2]23'!$L$16</f>
        <v>80</v>
      </c>
      <c r="E36" s="61">
        <f>'[2]23'!$K$17</f>
        <v>132</v>
      </c>
      <c r="F36" s="61">
        <f>'[2]23'!$K$19</f>
        <v>29</v>
      </c>
      <c r="G36" s="61">
        <f>'[2]23'!$K$18</f>
        <v>10</v>
      </c>
      <c r="H36" s="61">
        <f>'[2]23'!$K$21</f>
        <v>134</v>
      </c>
      <c r="I36" s="61">
        <f>'[2]23'!$K$23</f>
        <v>15</v>
      </c>
      <c r="J36" s="61">
        <f>'[2]23'!$K$25</f>
        <v>59</v>
      </c>
      <c r="K36" s="61">
        <f>'[2]23'!$K$26</f>
        <v>41</v>
      </c>
    </row>
    <row r="37" spans="1:11" s="55" customFormat="1" ht="18" customHeight="1" x14ac:dyDescent="0.2">
      <c r="A37" s="54" t="s">
        <v>20</v>
      </c>
      <c r="B37" s="61">
        <f>'[2]25'!$K$16</f>
        <v>426</v>
      </c>
      <c r="C37" s="87">
        <f>B37/Tab.1!D37</f>
        <v>5.7466612707405912E-2</v>
      </c>
      <c r="D37" s="61">
        <f>'[2]25'!$L$16</f>
        <v>219</v>
      </c>
      <c r="E37" s="61">
        <f>'[2]25'!$K$17</f>
        <v>355</v>
      </c>
      <c r="F37" s="61">
        <f>'[2]25'!$K$19</f>
        <v>71</v>
      </c>
      <c r="G37" s="61">
        <f>'[2]25'!$K$18</f>
        <v>23</v>
      </c>
      <c r="H37" s="61">
        <f>'[2]25'!$K$21</f>
        <v>334</v>
      </c>
      <c r="I37" s="61">
        <f>'[2]25'!$K$23</f>
        <v>46</v>
      </c>
      <c r="J37" s="61">
        <f>'[2]25'!$K$25</f>
        <v>86</v>
      </c>
      <c r="K37" s="61">
        <f>'[2]25'!$K$26</f>
        <v>100</v>
      </c>
    </row>
    <row r="38" spans="1:11" s="55" customFormat="1" ht="18" customHeight="1" x14ac:dyDescent="0.2">
      <c r="A38" s="54" t="s">
        <v>21</v>
      </c>
      <c r="B38" s="61">
        <f>'[2]30'!$K$16</f>
        <v>205</v>
      </c>
      <c r="C38" s="87">
        <f>B38/Tab.1!D38</f>
        <v>6.883814640698456E-2</v>
      </c>
      <c r="D38" s="61">
        <f>'[2]30'!$L$16</f>
        <v>113</v>
      </c>
      <c r="E38" s="61">
        <f>'[2]30'!$K$17</f>
        <v>176</v>
      </c>
      <c r="F38" s="61">
        <f>'[2]30'!$K$19</f>
        <v>29</v>
      </c>
      <c r="G38" s="61">
        <f>'[2]30'!$K$18</f>
        <v>12</v>
      </c>
      <c r="H38" s="61">
        <f>'[2]30'!$K$21</f>
        <v>149</v>
      </c>
      <c r="I38" s="61">
        <f>'[2]30'!$K$23</f>
        <v>18</v>
      </c>
      <c r="J38" s="61">
        <f>'[2]30'!$K$25</f>
        <v>65</v>
      </c>
      <c r="K38" s="61">
        <f>'[2]30'!$K$26</f>
        <v>35</v>
      </c>
    </row>
    <row r="39" spans="1:11" s="55" customFormat="1" ht="18" customHeight="1" x14ac:dyDescent="0.2">
      <c r="A39" s="54" t="s">
        <v>22</v>
      </c>
      <c r="B39" s="61">
        <f>'[2]36'!$K$16</f>
        <v>72</v>
      </c>
      <c r="C39" s="87">
        <f>B39/Tab.1!D39</f>
        <v>5.6118472330475448E-2</v>
      </c>
      <c r="D39" s="61">
        <f>'[2]36'!$L$16</f>
        <v>40</v>
      </c>
      <c r="E39" s="61">
        <f>'[2]36'!$K$17</f>
        <v>55</v>
      </c>
      <c r="F39" s="61">
        <f>'[2]36'!$K$19</f>
        <v>17</v>
      </c>
      <c r="G39" s="61">
        <f>'[2]36'!$K$18</f>
        <v>1</v>
      </c>
      <c r="H39" s="61">
        <f>'[2]36'!$K$21</f>
        <v>52</v>
      </c>
      <c r="I39" s="61">
        <f>'[2]36'!$K$23</f>
        <v>11</v>
      </c>
      <c r="J39" s="61">
        <f>'[2]36'!$K$25</f>
        <v>24</v>
      </c>
      <c r="K39" s="61">
        <f>'[2]36'!$K$26</f>
        <v>24</v>
      </c>
    </row>
    <row r="40" spans="1:11" s="55" customFormat="1" ht="18.600000000000001" customHeight="1" x14ac:dyDescent="0.2">
      <c r="A40" s="54" t="s">
        <v>44</v>
      </c>
      <c r="B40" s="61">
        <f>'[2]63'!$K$16</f>
        <v>478</v>
      </c>
      <c r="C40" s="87">
        <f>B40/Tab.1!D40</f>
        <v>6.0590695905691466E-2</v>
      </c>
      <c r="D40" s="61">
        <f>'[2]63'!$L$16</f>
        <v>254</v>
      </c>
      <c r="E40" s="61">
        <f>'[2]63'!$K$17</f>
        <v>399</v>
      </c>
      <c r="F40" s="61">
        <f>'[2]63'!$K$19</f>
        <v>79</v>
      </c>
      <c r="G40" s="61">
        <f>'[2]63'!$K$18</f>
        <v>25</v>
      </c>
      <c r="H40" s="61">
        <f>'[2]63'!$K$21</f>
        <v>0</v>
      </c>
      <c r="I40" s="61">
        <f>'[2]63'!$K$23</f>
        <v>30</v>
      </c>
      <c r="J40" s="61">
        <f>'[2]63'!$K$25</f>
        <v>90</v>
      </c>
      <c r="K40" s="61">
        <f>'[2]63'!$K$26</f>
        <v>103</v>
      </c>
    </row>
    <row r="41" spans="1:11" s="51" customFormat="1" ht="40.15" customHeight="1" x14ac:dyDescent="0.2">
      <c r="A41" s="52" t="s">
        <v>90</v>
      </c>
      <c r="B41" s="11">
        <f>SUM(B42:B45)</f>
        <v>828</v>
      </c>
      <c r="C41" s="86">
        <f>B41/Tab.1!D41</f>
        <v>8.3594144371529525E-2</v>
      </c>
      <c r="D41" s="11">
        <f>SUM(D42:D45)</f>
        <v>475</v>
      </c>
      <c r="E41" s="11">
        <f>SUM(E42:E45)</f>
        <v>735</v>
      </c>
      <c r="F41" s="11">
        <f>SUM(F42:F45)</f>
        <v>93</v>
      </c>
      <c r="G41" s="11">
        <f>SUM(G42:G45)</f>
        <v>19</v>
      </c>
      <c r="H41" s="11">
        <f t="shared" ref="H41" si="11">SUM(H42:H45)</f>
        <v>433</v>
      </c>
      <c r="I41" s="13">
        <f t="shared" ref="I41" si="12">SUM(I42:I45)</f>
        <v>65</v>
      </c>
      <c r="J41" s="11">
        <f>SUM(J42:J45)</f>
        <v>168</v>
      </c>
      <c r="K41" s="11">
        <f>SUM(K42:K45)</f>
        <v>185</v>
      </c>
    </row>
    <row r="42" spans="1:11" s="55" customFormat="1" ht="18" customHeight="1" x14ac:dyDescent="0.2">
      <c r="A42" s="54" t="s">
        <v>29</v>
      </c>
      <c r="B42" s="61">
        <f>'[2]04'!$K$16</f>
        <v>130</v>
      </c>
      <c r="C42" s="87">
        <f>B42/Tab.1!D42</f>
        <v>7.7014218009478677E-2</v>
      </c>
      <c r="D42" s="61">
        <f>'[2]04'!$L$16</f>
        <v>72</v>
      </c>
      <c r="E42" s="61">
        <f>'[2]04'!$K$17</f>
        <v>119</v>
      </c>
      <c r="F42" s="61">
        <f>'[2]04'!$K$19</f>
        <v>11</v>
      </c>
      <c r="G42" s="61">
        <f>'[2]04'!$K$18</f>
        <v>3</v>
      </c>
      <c r="H42" s="61">
        <f>'[2]04'!$K$21</f>
        <v>66</v>
      </c>
      <c r="I42" s="61">
        <f>'[2]04'!$K$23</f>
        <v>11</v>
      </c>
      <c r="J42" s="61">
        <f>'[2]04'!$K$25</f>
        <v>35</v>
      </c>
      <c r="K42" s="61">
        <f>'[2]04'!$K$26</f>
        <v>21</v>
      </c>
    </row>
    <row r="43" spans="1:11" s="55" customFormat="1" ht="18" customHeight="1" x14ac:dyDescent="0.2">
      <c r="A43" s="54" t="s">
        <v>30</v>
      </c>
      <c r="B43" s="61">
        <f>'[2]19'!$K$16</f>
        <v>239</v>
      </c>
      <c r="C43" s="87">
        <f>B43/Tab.1!D43</f>
        <v>7.7977161500815656E-2</v>
      </c>
      <c r="D43" s="61">
        <f>'[2]19'!$L$16</f>
        <v>139</v>
      </c>
      <c r="E43" s="61">
        <f>'[2]19'!$K$17</f>
        <v>211</v>
      </c>
      <c r="F43" s="61">
        <f>'[2]19'!$K$19</f>
        <v>28</v>
      </c>
      <c r="G43" s="61">
        <f>'[2]19'!$K$18</f>
        <v>12</v>
      </c>
      <c r="H43" s="61">
        <f>'[2]19'!$K$21</f>
        <v>212</v>
      </c>
      <c r="I43" s="61">
        <f>'[2]19'!$K$23</f>
        <v>17</v>
      </c>
      <c r="J43" s="61">
        <f>'[2]19'!$K$25</f>
        <v>45</v>
      </c>
      <c r="K43" s="61">
        <f>'[2]19'!$K$26</f>
        <v>59</v>
      </c>
    </row>
    <row r="44" spans="1:11" s="55" customFormat="1" ht="18" customHeight="1" x14ac:dyDescent="0.2">
      <c r="A44" s="54" t="s">
        <v>31</v>
      </c>
      <c r="B44" s="61">
        <f>'[2]27'!$K$16</f>
        <v>224</v>
      </c>
      <c r="C44" s="87">
        <f>B44/Tab.1!D44</f>
        <v>0.12187159956474429</v>
      </c>
      <c r="D44" s="61">
        <f>'[2]27'!$L$16</f>
        <v>134</v>
      </c>
      <c r="E44" s="61">
        <f>'[2]27'!$K$17</f>
        <v>195</v>
      </c>
      <c r="F44" s="61">
        <f>'[2]27'!$K$19</f>
        <v>29</v>
      </c>
      <c r="G44" s="61">
        <f>'[2]27'!$K$18</f>
        <v>4</v>
      </c>
      <c r="H44" s="61">
        <f>'[2]27'!$K$21</f>
        <v>155</v>
      </c>
      <c r="I44" s="61">
        <f>'[2]27'!$K$23</f>
        <v>15</v>
      </c>
      <c r="J44" s="61">
        <f>'[2]27'!$K$25</f>
        <v>31</v>
      </c>
      <c r="K44" s="61">
        <f>'[2]27'!$K$26</f>
        <v>61</v>
      </c>
    </row>
    <row r="45" spans="1:11" s="55" customFormat="1" ht="18" customHeight="1" x14ac:dyDescent="0.2">
      <c r="A45" s="54" t="s">
        <v>43</v>
      </c>
      <c r="B45" s="61">
        <f>'[2]62'!$K$16</f>
        <v>235</v>
      </c>
      <c r="C45" s="87">
        <f>B45/Tab.1!D45</f>
        <v>7.0911285455642722E-2</v>
      </c>
      <c r="D45" s="61">
        <f>'[2]62'!$L$16</f>
        <v>130</v>
      </c>
      <c r="E45" s="61">
        <f>'[2]62'!$K$17</f>
        <v>210</v>
      </c>
      <c r="F45" s="61">
        <f>'[2]62'!$K$19</f>
        <v>25</v>
      </c>
      <c r="G45" s="61">
        <f>'[2]62'!$K$18</f>
        <v>0</v>
      </c>
      <c r="H45" s="61">
        <f>'[2]62'!$K$21</f>
        <v>0</v>
      </c>
      <c r="I45" s="61">
        <f>'[2]62'!$K$23</f>
        <v>22</v>
      </c>
      <c r="J45" s="61">
        <f>'[2]62'!$K$25</f>
        <v>57</v>
      </c>
      <c r="K45" s="61">
        <f>'[2]62'!$K$26</f>
        <v>44</v>
      </c>
    </row>
    <row r="46" spans="1:11" s="51" customFormat="1" ht="40.15" customHeight="1" x14ac:dyDescent="0.2">
      <c r="A46" s="52" t="s">
        <v>91</v>
      </c>
      <c r="B46" s="11">
        <f>SUM(B47:B52)</f>
        <v>717</v>
      </c>
      <c r="C46" s="86">
        <f>B46/Tab.1!D46</f>
        <v>8.131095486504876E-2</v>
      </c>
      <c r="D46" s="11">
        <f>SUM(D47:D52)</f>
        <v>404</v>
      </c>
      <c r="E46" s="11">
        <f>SUM(E47:E52)</f>
        <v>614</v>
      </c>
      <c r="F46" s="11">
        <f t="shared" ref="F46:K46" si="13">SUM(F47:F52)</f>
        <v>103</v>
      </c>
      <c r="G46" s="11">
        <f t="shared" si="13"/>
        <v>44</v>
      </c>
      <c r="H46" s="11">
        <f t="shared" ref="H46" si="14">SUM(H47:H52)</f>
        <v>403</v>
      </c>
      <c r="I46" s="13">
        <f t="shared" si="13"/>
        <v>64</v>
      </c>
      <c r="J46" s="11">
        <f>SUM(J47:J52)</f>
        <v>198</v>
      </c>
      <c r="K46" s="11">
        <f t="shared" si="13"/>
        <v>159</v>
      </c>
    </row>
    <row r="47" spans="1:11" s="55" customFormat="1" ht="18" customHeight="1" x14ac:dyDescent="0.2">
      <c r="A47" s="54" t="s">
        <v>36</v>
      </c>
      <c r="B47" s="61">
        <f>'[2]03'!$K$16</f>
        <v>225</v>
      </c>
      <c r="C47" s="87">
        <f>B47/Tab.1!D47</f>
        <v>6.482281763180639E-2</v>
      </c>
      <c r="D47" s="61">
        <f>'[2]03'!$L$16</f>
        <v>120</v>
      </c>
      <c r="E47" s="61">
        <f>'[2]03'!$K$17</f>
        <v>193</v>
      </c>
      <c r="F47" s="61">
        <f>'[2]03'!$K$19</f>
        <v>32</v>
      </c>
      <c r="G47" s="61">
        <f>'[2]03'!$K$18</f>
        <v>19</v>
      </c>
      <c r="H47" s="61">
        <f>'[2]03'!$K$21</f>
        <v>160</v>
      </c>
      <c r="I47" s="61">
        <f>'[2]03'!$K$23</f>
        <v>21</v>
      </c>
      <c r="J47" s="61">
        <f>'[2]03'!$K$25</f>
        <v>71</v>
      </c>
      <c r="K47" s="61">
        <f>'[2]03'!$K$26</f>
        <v>57</v>
      </c>
    </row>
    <row r="48" spans="1:11" s="55" customFormat="1" ht="18" customHeight="1" x14ac:dyDescent="0.2">
      <c r="A48" s="54" t="s">
        <v>23</v>
      </c>
      <c r="B48" s="61">
        <f>'[2]10'!$K$16</f>
        <v>57</v>
      </c>
      <c r="C48" s="87">
        <f>B48/Tab.1!D48</f>
        <v>0.10215053763440861</v>
      </c>
      <c r="D48" s="61">
        <f>'[2]10'!$L$16</f>
        <v>25</v>
      </c>
      <c r="E48" s="61">
        <f>'[2]10'!$K$17</f>
        <v>47</v>
      </c>
      <c r="F48" s="61">
        <f>'[2]10'!$K$19</f>
        <v>10</v>
      </c>
      <c r="G48" s="61">
        <f>'[2]10'!$K$18</f>
        <v>1</v>
      </c>
      <c r="H48" s="61">
        <f>'[2]10'!$K$21</f>
        <v>40</v>
      </c>
      <c r="I48" s="61">
        <f>'[2]10'!$K$23</f>
        <v>4</v>
      </c>
      <c r="J48" s="61">
        <f>'[2]10'!$K$25</f>
        <v>22</v>
      </c>
      <c r="K48" s="61">
        <f>'[2]10'!$K$26</f>
        <v>15</v>
      </c>
    </row>
    <row r="49" spans="1:11" s="55" customFormat="1" ht="18" customHeight="1" x14ac:dyDescent="0.2">
      <c r="A49" s="54" t="s">
        <v>49</v>
      </c>
      <c r="B49" s="61">
        <f>'[2]26'!$K$16</f>
        <v>91</v>
      </c>
      <c r="C49" s="87">
        <f>B49/Tab.1!D49</f>
        <v>7.0927513639906473E-2</v>
      </c>
      <c r="D49" s="61">
        <f>'[2]26'!$L$16</f>
        <v>55</v>
      </c>
      <c r="E49" s="61">
        <f>'[2]26'!$K$17</f>
        <v>78</v>
      </c>
      <c r="F49" s="61">
        <f>'[2]26'!$K$19</f>
        <v>13</v>
      </c>
      <c r="G49" s="61">
        <f>'[2]26'!$K$18</f>
        <v>2</v>
      </c>
      <c r="H49" s="61">
        <f>'[2]26'!$K$21</f>
        <v>88</v>
      </c>
      <c r="I49" s="61">
        <f>'[2]26'!$K$23</f>
        <v>8</v>
      </c>
      <c r="J49" s="61">
        <f>'[2]26'!$K$25</f>
        <v>21</v>
      </c>
      <c r="K49" s="61">
        <f>'[2]26'!$K$26</f>
        <v>20</v>
      </c>
    </row>
    <row r="50" spans="1:11" s="55" customFormat="1" ht="18" customHeight="1" x14ac:dyDescent="0.2">
      <c r="A50" s="54" t="s">
        <v>24</v>
      </c>
      <c r="B50" s="61">
        <f>'[2]29'!$K$16</f>
        <v>117</v>
      </c>
      <c r="C50" s="87">
        <f>B50/Tab.1!D50</f>
        <v>0.11758793969849246</v>
      </c>
      <c r="D50" s="61">
        <f>'[2]29'!$L$16</f>
        <v>69</v>
      </c>
      <c r="E50" s="61">
        <f>'[2]29'!$K$17</f>
        <v>98</v>
      </c>
      <c r="F50" s="61">
        <f>'[2]29'!$K$19</f>
        <v>19</v>
      </c>
      <c r="G50" s="61">
        <f>'[2]29'!$K$18</f>
        <v>11</v>
      </c>
      <c r="H50" s="61">
        <f>'[2]29'!$K$21</f>
        <v>61</v>
      </c>
      <c r="I50" s="61">
        <f>'[2]29'!$K$23</f>
        <v>9</v>
      </c>
      <c r="J50" s="61">
        <f>'[2]29'!$K$25</f>
        <v>23</v>
      </c>
      <c r="K50" s="61">
        <f>'[2]29'!$K$26</f>
        <v>24</v>
      </c>
    </row>
    <row r="51" spans="1:11" s="55" customFormat="1" ht="18" customHeight="1" x14ac:dyDescent="0.2">
      <c r="A51" s="54" t="s">
        <v>13</v>
      </c>
      <c r="B51" s="61">
        <f>'[2]33'!$K$16</f>
        <v>102</v>
      </c>
      <c r="C51" s="87">
        <f>B51/Tab.1!D51</f>
        <v>8.7328767123287673E-2</v>
      </c>
      <c r="D51" s="61">
        <f>'[2]33'!$L$16</f>
        <v>66</v>
      </c>
      <c r="E51" s="61">
        <f>'[2]33'!$K$17</f>
        <v>86</v>
      </c>
      <c r="F51" s="61">
        <f>'[2]33'!$K$19</f>
        <v>16</v>
      </c>
      <c r="G51" s="61">
        <f>'[2]33'!$K$18</f>
        <v>8</v>
      </c>
      <c r="H51" s="61">
        <f>'[2]33'!$K$21</f>
        <v>54</v>
      </c>
      <c r="I51" s="61">
        <f>'[2]33'!$K$23</f>
        <v>15</v>
      </c>
      <c r="J51" s="61">
        <f>'[2]33'!$K$25</f>
        <v>37</v>
      </c>
      <c r="K51" s="61">
        <f>'[2]33'!$K$26</f>
        <v>23</v>
      </c>
    </row>
    <row r="52" spans="1:11" s="55" customFormat="1" ht="18" customHeight="1" x14ac:dyDescent="0.2">
      <c r="A52" s="54" t="s">
        <v>45</v>
      </c>
      <c r="B52" s="61">
        <f>'[2]64'!$K$16</f>
        <v>125</v>
      </c>
      <c r="C52" s="87">
        <f>B52/Tab.1!D52</f>
        <v>9.3075204765450489E-2</v>
      </c>
      <c r="D52" s="61">
        <f>'[2]64'!$L$16</f>
        <v>69</v>
      </c>
      <c r="E52" s="61">
        <f>'[2]64'!$K$17</f>
        <v>112</v>
      </c>
      <c r="F52" s="61">
        <f>'[2]64'!$K$19</f>
        <v>13</v>
      </c>
      <c r="G52" s="61">
        <f>'[2]64'!$K$18</f>
        <v>3</v>
      </c>
      <c r="H52" s="61">
        <f>'[2]64'!$K$21</f>
        <v>0</v>
      </c>
      <c r="I52" s="61">
        <f>'[2]64'!$K$23</f>
        <v>7</v>
      </c>
      <c r="J52" s="61">
        <f>'[2]64'!$K$25</f>
        <v>24</v>
      </c>
      <c r="K52" s="61">
        <f>'[2]64'!$K$26</f>
        <v>20</v>
      </c>
    </row>
    <row r="53" spans="1:11" s="51" customFormat="1" ht="40.15" customHeight="1" x14ac:dyDescent="0.2">
      <c r="A53" s="52" t="s">
        <v>92</v>
      </c>
      <c r="B53" s="11">
        <f>SUM(B54:B56)</f>
        <v>304</v>
      </c>
      <c r="C53" s="86">
        <f>B53/Tab.1!D53</f>
        <v>7.2919165267450223E-2</v>
      </c>
      <c r="D53" s="11">
        <f>SUM(D54:D56)</f>
        <v>172</v>
      </c>
      <c r="E53" s="11">
        <f t="shared" ref="E53" si="15">SUM(E54:E56)</f>
        <v>250</v>
      </c>
      <c r="F53" s="11">
        <f>SUM(F54:F56)</f>
        <v>54</v>
      </c>
      <c r="G53" s="11">
        <f>SUM(G54:G56)</f>
        <v>8</v>
      </c>
      <c r="H53" s="11">
        <f t="shared" ref="H53" si="16">SUM(H54:H56)</f>
        <v>158</v>
      </c>
      <c r="I53" s="13">
        <f>SUM(I54:I56)</f>
        <v>34</v>
      </c>
      <c r="J53" s="11">
        <f>SUM(J54:J56)</f>
        <v>100</v>
      </c>
      <c r="K53" s="11">
        <f>SUM(K54:K56)</f>
        <v>71</v>
      </c>
    </row>
    <row r="54" spans="1:11" s="55" customFormat="1" ht="18" customHeight="1" x14ac:dyDescent="0.2">
      <c r="A54" s="54" t="s">
        <v>3</v>
      </c>
      <c r="B54" s="61">
        <f>'[2]06'!$K$16</f>
        <v>82</v>
      </c>
      <c r="C54" s="87">
        <f>B54/Tab.1!D54</f>
        <v>7.8846153846153844E-2</v>
      </c>
      <c r="D54" s="61">
        <f>'[2]06'!$L$16</f>
        <v>48</v>
      </c>
      <c r="E54" s="61">
        <f>'[2]06'!$K$17</f>
        <v>66</v>
      </c>
      <c r="F54" s="61">
        <f>'[2]06'!$K$19</f>
        <v>16</v>
      </c>
      <c r="G54" s="61">
        <f>'[2]06'!$K$18</f>
        <v>0</v>
      </c>
      <c r="H54" s="61">
        <f>'[2]06'!$K$21</f>
        <v>44</v>
      </c>
      <c r="I54" s="61">
        <f>'[2]06'!$K$23</f>
        <v>13</v>
      </c>
      <c r="J54" s="61">
        <f>'[2]06'!$K$25</f>
        <v>17</v>
      </c>
      <c r="K54" s="61">
        <f>'[2]06'!$K$26</f>
        <v>22</v>
      </c>
    </row>
    <row r="55" spans="1:11" s="55" customFormat="1" ht="18" customHeight="1" x14ac:dyDescent="0.2">
      <c r="A55" s="57" t="s">
        <v>11</v>
      </c>
      <c r="B55" s="61">
        <f>'[2]28'!$K$16</f>
        <v>96</v>
      </c>
      <c r="C55" s="87">
        <f>B55/Tab.1!D55</f>
        <v>0.12229299363057325</v>
      </c>
      <c r="D55" s="61">
        <f>'[2]28'!$L$16</f>
        <v>55</v>
      </c>
      <c r="E55" s="61">
        <f>'[2]28'!$K$17</f>
        <v>68</v>
      </c>
      <c r="F55" s="61">
        <f>'[2]28'!$K$19</f>
        <v>28</v>
      </c>
      <c r="G55" s="61">
        <f>'[2]28'!$K$18</f>
        <v>1</v>
      </c>
      <c r="H55" s="61">
        <f>'[2]28'!$K$21</f>
        <v>57</v>
      </c>
      <c r="I55" s="61">
        <f>'[2]28'!$K$23</f>
        <v>15</v>
      </c>
      <c r="J55" s="61">
        <f>'[2]28'!$K$25</f>
        <v>34</v>
      </c>
      <c r="K55" s="61">
        <f>'[2]28'!$K$26</f>
        <v>29</v>
      </c>
    </row>
    <row r="56" spans="1:11" s="55" customFormat="1" ht="18" customHeight="1" x14ac:dyDescent="0.2">
      <c r="A56" s="54" t="s">
        <v>15</v>
      </c>
      <c r="B56" s="61">
        <f>'[2]38'!$K$16</f>
        <v>126</v>
      </c>
      <c r="C56" s="87">
        <f>B56/Tab.1!D56</f>
        <v>5.3754266211604097E-2</v>
      </c>
      <c r="D56" s="61">
        <f>'[2]38'!$L$16</f>
        <v>69</v>
      </c>
      <c r="E56" s="61">
        <f>'[2]38'!$K$17</f>
        <v>116</v>
      </c>
      <c r="F56" s="61">
        <f>'[2]38'!$K$19</f>
        <v>10</v>
      </c>
      <c r="G56" s="61">
        <f>'[2]38'!$K$18</f>
        <v>7</v>
      </c>
      <c r="H56" s="61">
        <f>'[2]38'!$K$21</f>
        <v>57</v>
      </c>
      <c r="I56" s="61">
        <f>'[2]38'!$K$23</f>
        <v>6</v>
      </c>
      <c r="J56" s="61">
        <f>'[2]38'!$K$25</f>
        <v>49</v>
      </c>
      <c r="K56" s="61">
        <f>'[2]38'!$K$26</f>
        <v>20</v>
      </c>
    </row>
  </sheetData>
  <conditionalFormatting sqref="K2">
    <cfRule type="cellIs" dxfId="0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Q60"/>
  <sheetViews>
    <sheetView view="pageBreakPreview" zoomScale="85" zoomScaleNormal="85" zoomScaleSheetLayoutView="85" workbookViewId="0">
      <selection activeCell="D4" sqref="D4"/>
    </sheetView>
  </sheetViews>
  <sheetFormatPr defaultColWidth="12.42578125" defaultRowHeight="15.75" x14ac:dyDescent="0.25"/>
  <cols>
    <col min="1" max="1" width="25.7109375" style="59" customWidth="1"/>
    <col min="2" max="6" width="15.7109375" style="59" customWidth="1"/>
    <col min="7" max="7" width="16.7109375" style="59" customWidth="1"/>
    <col min="8" max="13" width="15.7109375" style="59" customWidth="1"/>
    <col min="16" max="17" width="12.42578125" style="85"/>
    <col min="18" max="16384" width="12.42578125" style="59"/>
  </cols>
  <sheetData>
    <row r="1" spans="1:17" ht="30" customHeight="1" x14ac:dyDescent="0.25">
      <c r="A1" s="21"/>
      <c r="C1" s="21"/>
      <c r="D1" s="21"/>
      <c r="E1" s="115" t="s">
        <v>252</v>
      </c>
      <c r="F1" s="21"/>
      <c r="H1" s="21"/>
      <c r="I1" s="21"/>
      <c r="K1" s="21"/>
      <c r="L1" s="21"/>
      <c r="M1" s="21"/>
      <c r="N1" s="59"/>
      <c r="O1" s="59"/>
    </row>
    <row r="2" spans="1:17" ht="30" customHeight="1" x14ac:dyDescent="0.25">
      <c r="A2" s="186"/>
      <c r="B2" s="188"/>
      <c r="C2" s="186"/>
      <c r="D2" s="186"/>
      <c r="E2" s="186"/>
      <c r="F2" s="186"/>
      <c r="G2" s="190"/>
      <c r="H2" s="186"/>
      <c r="I2" s="186"/>
      <c r="J2" s="188"/>
      <c r="K2" s="181" t="s">
        <v>224</v>
      </c>
      <c r="L2" s="181"/>
      <c r="M2" s="182"/>
      <c r="N2" s="59"/>
      <c r="O2" s="59"/>
    </row>
    <row r="3" spans="1:17" ht="100.15" customHeight="1" x14ac:dyDescent="0.25">
      <c r="A3" s="187" t="s">
        <v>38</v>
      </c>
      <c r="B3" s="187" t="s">
        <v>174</v>
      </c>
      <c r="C3" s="187" t="s">
        <v>66</v>
      </c>
      <c r="D3" s="189" t="s">
        <v>71</v>
      </c>
      <c r="E3" s="189" t="s">
        <v>70</v>
      </c>
      <c r="F3" s="189" t="s">
        <v>223</v>
      </c>
      <c r="G3" s="191" t="s">
        <v>72</v>
      </c>
      <c r="H3" s="187" t="s">
        <v>73</v>
      </c>
      <c r="I3" s="187" t="s">
        <v>58</v>
      </c>
      <c r="J3" s="192" t="s">
        <v>67</v>
      </c>
      <c r="K3" s="183" t="s">
        <v>68</v>
      </c>
      <c r="L3" s="89" t="s">
        <v>69</v>
      </c>
      <c r="M3" s="89" t="s">
        <v>62</v>
      </c>
      <c r="N3" s="59"/>
      <c r="O3" s="59"/>
      <c r="P3" s="59"/>
      <c r="Q3" s="59"/>
    </row>
    <row r="4" spans="1:17" ht="40.15" customHeight="1" x14ac:dyDescent="0.25">
      <c r="A4" s="184" t="s">
        <v>1</v>
      </c>
      <c r="B4" s="185">
        <f t="shared" ref="B4:K4" si="0">SUM(B6,B8,B13,B20,B26,B33,B42,B47,B54)</f>
        <v>14836</v>
      </c>
      <c r="C4" s="185">
        <f t="shared" si="0"/>
        <v>14086</v>
      </c>
      <c r="D4" s="185">
        <f t="shared" si="0"/>
        <v>315</v>
      </c>
      <c r="E4" s="185">
        <f t="shared" si="0"/>
        <v>0</v>
      </c>
      <c r="F4" s="185">
        <f t="shared" si="0"/>
        <v>10279</v>
      </c>
      <c r="G4" s="185">
        <f>SUM(G6,G8,G13,G20,G26,G33,G42,G47,G54)</f>
        <v>1344</v>
      </c>
      <c r="H4" s="185">
        <f t="shared" si="0"/>
        <v>1634</v>
      </c>
      <c r="I4" s="185">
        <f t="shared" si="0"/>
        <v>3422</v>
      </c>
      <c r="J4" s="185">
        <f t="shared" si="0"/>
        <v>750</v>
      </c>
      <c r="K4" s="15">
        <f t="shared" si="0"/>
        <v>703</v>
      </c>
      <c r="L4" s="15">
        <f t="shared" ref="L4:M4" si="1">SUM(L6,L8,L13,L20,L26,L33,L42,L47,L54)</f>
        <v>0</v>
      </c>
      <c r="M4" s="15">
        <f t="shared" si="1"/>
        <v>47</v>
      </c>
      <c r="N4" s="59"/>
      <c r="O4" s="59"/>
      <c r="P4" s="59"/>
      <c r="Q4" s="59"/>
    </row>
    <row r="5" spans="1:17" ht="40.15" customHeight="1" x14ac:dyDescent="0.25">
      <c r="A5" s="14" t="s">
        <v>96</v>
      </c>
      <c r="B5" s="73">
        <f t="shared" ref="B5:K5" si="2">SUM(B6,B8,B13)</f>
        <v>7194</v>
      </c>
      <c r="C5" s="73">
        <f t="shared" si="2"/>
        <v>7087</v>
      </c>
      <c r="D5" s="73">
        <f t="shared" si="2"/>
        <v>216</v>
      </c>
      <c r="E5" s="73">
        <f t="shared" si="2"/>
        <v>0</v>
      </c>
      <c r="F5" s="73">
        <f t="shared" si="2"/>
        <v>4930</v>
      </c>
      <c r="G5" s="73">
        <f>SUM(G6,G8,G13)</f>
        <v>254</v>
      </c>
      <c r="H5" s="73">
        <f t="shared" si="2"/>
        <v>738</v>
      </c>
      <c r="I5" s="73">
        <f t="shared" si="2"/>
        <v>1217</v>
      </c>
      <c r="J5" s="73">
        <f t="shared" si="2"/>
        <v>107</v>
      </c>
      <c r="K5" s="73">
        <f t="shared" si="2"/>
        <v>104</v>
      </c>
      <c r="L5" s="73">
        <f t="shared" ref="L5:M5" si="3">SUM(L6,L8,L13)</f>
        <v>0</v>
      </c>
      <c r="M5" s="73">
        <f t="shared" si="3"/>
        <v>3</v>
      </c>
      <c r="N5" s="59"/>
      <c r="O5" s="59"/>
      <c r="P5" s="59"/>
      <c r="Q5" s="59"/>
    </row>
    <row r="6" spans="1:17" s="24" customFormat="1" ht="40.15" customHeight="1" x14ac:dyDescent="0.2">
      <c r="A6" s="14" t="s">
        <v>86</v>
      </c>
      <c r="B6" s="73">
        <f t="shared" ref="B6" si="4">B7</f>
        <v>3513</v>
      </c>
      <c r="C6" s="73">
        <f t="shared" ref="C6" si="5">C7</f>
        <v>3495</v>
      </c>
      <c r="D6" s="73">
        <f t="shared" ref="D6:M6" si="6">D7</f>
        <v>165</v>
      </c>
      <c r="E6" s="73">
        <f t="shared" si="6"/>
        <v>0</v>
      </c>
      <c r="F6" s="73">
        <f t="shared" si="6"/>
        <v>2017</v>
      </c>
      <c r="G6" s="73">
        <f>G7</f>
        <v>54</v>
      </c>
      <c r="H6" s="73">
        <f t="shared" si="6"/>
        <v>557</v>
      </c>
      <c r="I6" s="73">
        <f t="shared" si="6"/>
        <v>273</v>
      </c>
      <c r="J6" s="73">
        <f t="shared" si="6"/>
        <v>18</v>
      </c>
      <c r="K6" s="73">
        <f t="shared" si="6"/>
        <v>18</v>
      </c>
      <c r="L6" s="73">
        <f t="shared" si="6"/>
        <v>0</v>
      </c>
      <c r="M6" s="73">
        <f t="shared" si="6"/>
        <v>0</v>
      </c>
    </row>
    <row r="7" spans="1:17" s="67" customFormat="1" ht="18" customHeight="1" x14ac:dyDescent="0.2">
      <c r="A7" s="66" t="s">
        <v>46</v>
      </c>
      <c r="B7" s="74">
        <f>'[2]65'!$K$136</f>
        <v>3513</v>
      </c>
      <c r="C7" s="74">
        <f>'[2]65'!$K$137</f>
        <v>3495</v>
      </c>
      <c r="D7" s="74">
        <f>'[2]65'!$K$142</f>
        <v>165</v>
      </c>
      <c r="E7" s="74">
        <f>'[2]65'!$K$143</f>
        <v>0</v>
      </c>
      <c r="F7" s="74">
        <f>'[2]65'!$K$144</f>
        <v>2017</v>
      </c>
      <c r="G7" s="74">
        <f>'[2]65'!$L$136</f>
        <v>54</v>
      </c>
      <c r="H7" s="74">
        <f>'[2]65'!$M$136</f>
        <v>557</v>
      </c>
      <c r="I7" s="74">
        <f>'[2]65'!$N$136</f>
        <v>273</v>
      </c>
      <c r="J7" s="74">
        <f>'[2]65'!$K$138</f>
        <v>18</v>
      </c>
      <c r="K7" s="74">
        <f>'[2]65'!$K$139</f>
        <v>18</v>
      </c>
      <c r="L7" s="74">
        <f>'[2]65'!$K$140</f>
        <v>0</v>
      </c>
      <c r="M7" s="74">
        <f>'[2]65'!$K$141</f>
        <v>0</v>
      </c>
    </row>
    <row r="8" spans="1:17" s="24" customFormat="1" ht="40.15" customHeight="1" x14ac:dyDescent="0.2">
      <c r="A8" s="14" t="s">
        <v>93</v>
      </c>
      <c r="B8" s="73">
        <f t="shared" ref="B8:K8" si="7">SUM(B9:B12)</f>
        <v>1340</v>
      </c>
      <c r="C8" s="73">
        <f t="shared" si="7"/>
        <v>1276</v>
      </c>
      <c r="D8" s="73">
        <f t="shared" si="7"/>
        <v>25</v>
      </c>
      <c r="E8" s="73">
        <f t="shared" si="7"/>
        <v>0</v>
      </c>
      <c r="F8" s="73">
        <f t="shared" si="7"/>
        <v>861</v>
      </c>
      <c r="G8" s="73">
        <f>SUM(G9:G12)</f>
        <v>149</v>
      </c>
      <c r="H8" s="73">
        <f t="shared" si="7"/>
        <v>88</v>
      </c>
      <c r="I8" s="73">
        <f t="shared" si="7"/>
        <v>141</v>
      </c>
      <c r="J8" s="73">
        <f t="shared" si="7"/>
        <v>64</v>
      </c>
      <c r="K8" s="73">
        <f t="shared" si="7"/>
        <v>62</v>
      </c>
      <c r="L8" s="73">
        <f t="shared" ref="L8:M8" si="8">SUM(L9:L12)</f>
        <v>0</v>
      </c>
      <c r="M8" s="73">
        <f t="shared" si="8"/>
        <v>2</v>
      </c>
    </row>
    <row r="9" spans="1:17" s="67" customFormat="1" ht="18" customHeight="1" x14ac:dyDescent="0.2">
      <c r="A9" s="66" t="s">
        <v>4</v>
      </c>
      <c r="B9" s="74">
        <f>'[2]08'!$K$136</f>
        <v>104</v>
      </c>
      <c r="C9" s="74">
        <f>'[2]08'!$K$137</f>
        <v>96</v>
      </c>
      <c r="D9" s="74">
        <f>'[2]08'!$K$142</f>
        <v>8</v>
      </c>
      <c r="E9" s="74">
        <f>'[2]08'!$H$223</f>
        <v>0</v>
      </c>
      <c r="F9" s="74">
        <f>'[2]08'!$K$144</f>
        <v>27</v>
      </c>
      <c r="G9" s="74">
        <f>'[2]08'!$L$136</f>
        <v>11</v>
      </c>
      <c r="H9" s="74">
        <f>'[2]08'!$M$136</f>
        <v>18</v>
      </c>
      <c r="I9" s="74">
        <f>'[2]08'!$N$136</f>
        <v>46</v>
      </c>
      <c r="J9" s="74">
        <f>'[2]08'!$K$138</f>
        <v>8</v>
      </c>
      <c r="K9" s="74">
        <f>'[2]08'!$K$139</f>
        <v>8</v>
      </c>
      <c r="L9" s="74">
        <f>'[2]08'!$K$140</f>
        <v>0</v>
      </c>
      <c r="M9" s="74">
        <f>'[2]08'!$K$141</f>
        <v>0</v>
      </c>
    </row>
    <row r="10" spans="1:17" s="67" customFormat="1" ht="18" customHeight="1" x14ac:dyDescent="0.2">
      <c r="A10" s="66" t="s">
        <v>5</v>
      </c>
      <c r="B10" s="74">
        <f>'[2]12'!$K$136</f>
        <v>163</v>
      </c>
      <c r="C10" s="74">
        <f>'[2]12'!$K$137</f>
        <v>160</v>
      </c>
      <c r="D10" s="74">
        <f>'[2]12'!$K$142</f>
        <v>10</v>
      </c>
      <c r="E10" s="74">
        <f>'[2]12'!$H$223</f>
        <v>0</v>
      </c>
      <c r="F10" s="74">
        <f>'[2]12'!$K$144</f>
        <v>48</v>
      </c>
      <c r="G10" s="74">
        <f>'[2]12'!$L$136</f>
        <v>9</v>
      </c>
      <c r="H10" s="74">
        <f>'[2]12'!$M$136</f>
        <v>14</v>
      </c>
      <c r="I10" s="74">
        <f>'[2]12'!$N$136</f>
        <v>0</v>
      </c>
      <c r="J10" s="74">
        <f>'[2]12'!$K$138</f>
        <v>3</v>
      </c>
      <c r="K10" s="74">
        <f>'[2]12'!$K$139</f>
        <v>2</v>
      </c>
      <c r="L10" s="74">
        <f>'[2]12'!$K$140</f>
        <v>0</v>
      </c>
      <c r="M10" s="74">
        <f>'[2]12'!$K$141</f>
        <v>1</v>
      </c>
    </row>
    <row r="11" spans="1:17" s="67" customFormat="1" ht="18" customHeight="1" x14ac:dyDescent="0.2">
      <c r="A11" s="66" t="s">
        <v>7</v>
      </c>
      <c r="B11" s="74">
        <f>'[2]17'!$K$136</f>
        <v>647</v>
      </c>
      <c r="C11" s="74">
        <f>'[2]17'!$K$137</f>
        <v>645</v>
      </c>
      <c r="D11" s="74">
        <f>'[2]17'!$K$142</f>
        <v>3</v>
      </c>
      <c r="E11" s="74">
        <f>'[2]17'!$H$223</f>
        <v>0</v>
      </c>
      <c r="F11" s="74">
        <f>'[2]17'!$K$144</f>
        <v>524</v>
      </c>
      <c r="G11" s="74">
        <f>'[2]17'!$L$136</f>
        <v>18</v>
      </c>
      <c r="H11" s="74">
        <f>'[2]17'!$M$136</f>
        <v>34</v>
      </c>
      <c r="I11" s="74">
        <f>'[2]17'!$N$136</f>
        <v>37</v>
      </c>
      <c r="J11" s="74">
        <f>'[2]17'!$K$138</f>
        <v>2</v>
      </c>
      <c r="K11" s="74">
        <f>'[2]17'!$K$139</f>
        <v>1</v>
      </c>
      <c r="L11" s="74">
        <f>'[2]17'!$K$140</f>
        <v>0</v>
      </c>
      <c r="M11" s="74">
        <f>'[2]17'!$K$141</f>
        <v>1</v>
      </c>
    </row>
    <row r="12" spans="1:17" s="67" customFormat="1" ht="18" customHeight="1" x14ac:dyDescent="0.2">
      <c r="A12" s="66" t="s">
        <v>37</v>
      </c>
      <c r="B12" s="74">
        <f>'[2]34'!$K$136</f>
        <v>426</v>
      </c>
      <c r="C12" s="74">
        <f>'[2]34'!$K$137</f>
        <v>375</v>
      </c>
      <c r="D12" s="74">
        <f>'[2]34'!$K$142</f>
        <v>4</v>
      </c>
      <c r="E12" s="74">
        <f>'[2]34'!$H$223</f>
        <v>0</v>
      </c>
      <c r="F12" s="74">
        <f>'[2]34'!$K$144</f>
        <v>262</v>
      </c>
      <c r="G12" s="74">
        <f>'[2]34'!$L$136</f>
        <v>111</v>
      </c>
      <c r="H12" s="74">
        <f>'[2]34'!$M$136</f>
        <v>22</v>
      </c>
      <c r="I12" s="74">
        <f>'[2]34'!$N$136</f>
        <v>58</v>
      </c>
      <c r="J12" s="74">
        <f>'[2]34'!$K$138</f>
        <v>51</v>
      </c>
      <c r="K12" s="74">
        <f>'[2]34'!$K$139</f>
        <v>51</v>
      </c>
      <c r="L12" s="74">
        <f>'[2]34'!$K$140</f>
        <v>0</v>
      </c>
      <c r="M12" s="74">
        <f>'[2]34'!$K$141</f>
        <v>0</v>
      </c>
    </row>
    <row r="13" spans="1:17" s="24" customFormat="1" ht="40.15" customHeight="1" x14ac:dyDescent="0.2">
      <c r="A13" s="14" t="s">
        <v>94</v>
      </c>
      <c r="B13" s="73">
        <f t="shared" ref="B13:K13" si="9">SUM(B14:B18)</f>
        <v>2341</v>
      </c>
      <c r="C13" s="73">
        <f t="shared" si="9"/>
        <v>2316</v>
      </c>
      <c r="D13" s="73">
        <f t="shared" si="9"/>
        <v>26</v>
      </c>
      <c r="E13" s="73">
        <f t="shared" si="9"/>
        <v>0</v>
      </c>
      <c r="F13" s="73">
        <f t="shared" si="9"/>
        <v>2052</v>
      </c>
      <c r="G13" s="73">
        <f>SUM(G14:G18)</f>
        <v>51</v>
      </c>
      <c r="H13" s="73">
        <f t="shared" si="9"/>
        <v>93</v>
      </c>
      <c r="I13" s="73">
        <f t="shared" si="9"/>
        <v>803</v>
      </c>
      <c r="J13" s="73">
        <f>SUM(J14:J18)</f>
        <v>25</v>
      </c>
      <c r="K13" s="73">
        <f t="shared" si="9"/>
        <v>24</v>
      </c>
      <c r="L13" s="73">
        <f>SUM(L14:L18)</f>
        <v>0</v>
      </c>
      <c r="M13" s="73">
        <f t="shared" ref="M13" si="10">SUM(M14:M18)</f>
        <v>1</v>
      </c>
    </row>
    <row r="14" spans="1:17" s="67" customFormat="1" ht="18" customHeight="1" x14ac:dyDescent="0.2">
      <c r="A14" s="66" t="s">
        <v>2</v>
      </c>
      <c r="B14" s="74">
        <f>'[2]05'!$K$136</f>
        <v>119</v>
      </c>
      <c r="C14" s="74">
        <f>'[2]05'!$K$137</f>
        <v>112</v>
      </c>
      <c r="D14" s="74">
        <f>'[2]05'!$K$142</f>
        <v>1</v>
      </c>
      <c r="E14" s="74">
        <f>'[2]05'!$H$223</f>
        <v>0</v>
      </c>
      <c r="F14" s="74">
        <f>'[2]05'!$K$144</f>
        <v>96</v>
      </c>
      <c r="G14" s="74">
        <f>'[2]05'!$L$136</f>
        <v>7</v>
      </c>
      <c r="H14" s="74">
        <f>'[2]05'!$M$136</f>
        <v>7</v>
      </c>
      <c r="I14" s="74">
        <f>'[2]05'!$N$136</f>
        <v>100</v>
      </c>
      <c r="J14" s="74">
        <f>'[2]05'!$K$138</f>
        <v>7</v>
      </c>
      <c r="K14" s="74">
        <f>'[2]05'!$K$139</f>
        <v>6</v>
      </c>
      <c r="L14" s="74">
        <f>'[2]05'!$K$140</f>
        <v>0</v>
      </c>
      <c r="M14" s="74">
        <f>'[2]05'!$K$141</f>
        <v>1</v>
      </c>
    </row>
    <row r="15" spans="1:17" s="67" customFormat="1" ht="18" customHeight="1" x14ac:dyDescent="0.2">
      <c r="A15" s="66" t="s">
        <v>6</v>
      </c>
      <c r="B15" s="74">
        <f>'[2]14'!$K$136</f>
        <v>389</v>
      </c>
      <c r="C15" s="74">
        <f>'[2]14'!$K$137</f>
        <v>378</v>
      </c>
      <c r="D15" s="74">
        <f>'[2]14'!$K$142</f>
        <v>2</v>
      </c>
      <c r="E15" s="74">
        <f>'[2]14'!$H$223</f>
        <v>0</v>
      </c>
      <c r="F15" s="74">
        <f>'[2]14'!$K$144</f>
        <v>345</v>
      </c>
      <c r="G15" s="74">
        <f>'[2]14'!$L$136</f>
        <v>23</v>
      </c>
      <c r="H15" s="74">
        <f>'[2]14'!$M$136</f>
        <v>18</v>
      </c>
      <c r="I15" s="74">
        <f>'[2]14'!$N$136</f>
        <v>347</v>
      </c>
      <c r="J15" s="74">
        <f>'[2]14'!$K$138</f>
        <v>11</v>
      </c>
      <c r="K15" s="74">
        <f>'[2]14'!$K$139</f>
        <v>11</v>
      </c>
      <c r="L15" s="74">
        <f>'[2]14'!$K$140</f>
        <v>0</v>
      </c>
      <c r="M15" s="74">
        <f>'[2]14'!$K$141</f>
        <v>0</v>
      </c>
    </row>
    <row r="16" spans="1:17" s="67" customFormat="1" ht="18" customHeight="1" x14ac:dyDescent="0.2">
      <c r="A16" s="66" t="s">
        <v>8</v>
      </c>
      <c r="B16" s="74">
        <f>'[2]18'!$K$136</f>
        <v>867</v>
      </c>
      <c r="C16" s="74">
        <f>'[2]18'!$K$137</f>
        <v>867</v>
      </c>
      <c r="D16" s="74">
        <f>'[2]18'!$K$142</f>
        <v>10</v>
      </c>
      <c r="E16" s="74">
        <f>'[2]18'!$H$223</f>
        <v>0</v>
      </c>
      <c r="F16" s="74">
        <f>'[2]18'!$K$144</f>
        <v>803</v>
      </c>
      <c r="G16" s="74">
        <f>'[2]18'!$L$136</f>
        <v>7</v>
      </c>
      <c r="H16" s="74">
        <f>'[2]18'!$M$136</f>
        <v>17</v>
      </c>
      <c r="I16" s="74">
        <f>'[2]18'!$N$136</f>
        <v>119</v>
      </c>
      <c r="J16" s="74">
        <f>'[2]18'!$K$138</f>
        <v>0</v>
      </c>
      <c r="K16" s="74">
        <f>'[2]18'!$K$139</f>
        <v>0</v>
      </c>
      <c r="L16" s="74">
        <f>'[2]18'!$K$140</f>
        <v>0</v>
      </c>
      <c r="M16" s="74">
        <f>'[2]18'!$K$141</f>
        <v>0</v>
      </c>
    </row>
    <row r="17" spans="1:13" s="67" customFormat="1" ht="18" customHeight="1" x14ac:dyDescent="0.2">
      <c r="A17" s="66" t="s">
        <v>9</v>
      </c>
      <c r="B17" s="74">
        <f>'[2]21'!$K$136</f>
        <v>655</v>
      </c>
      <c r="C17" s="74">
        <f>'[2]21'!$K$137</f>
        <v>649</v>
      </c>
      <c r="D17" s="74">
        <f>'[2]21'!$K$142</f>
        <v>13</v>
      </c>
      <c r="E17" s="74">
        <f>'[2]21'!$H$223</f>
        <v>0</v>
      </c>
      <c r="F17" s="74">
        <f>'[2]21'!$K$144</f>
        <v>550</v>
      </c>
      <c r="G17" s="74">
        <f>'[2]21'!$L$136</f>
        <v>13</v>
      </c>
      <c r="H17" s="74">
        <f>'[2]21'!$M$136</f>
        <v>26</v>
      </c>
      <c r="I17" s="74">
        <f>'[2]21'!$N$136</f>
        <v>114</v>
      </c>
      <c r="J17" s="74">
        <f>'[2]21'!$K$138</f>
        <v>6</v>
      </c>
      <c r="K17" s="74">
        <f>'[2]21'!$K$139</f>
        <v>6</v>
      </c>
      <c r="L17" s="74">
        <f>'[2]21'!$K$140</f>
        <v>0</v>
      </c>
      <c r="M17" s="74">
        <f>'[2]21'!$K$141</f>
        <v>0</v>
      </c>
    </row>
    <row r="18" spans="1:13" s="67" customFormat="1" ht="18" customHeight="1" x14ac:dyDescent="0.2">
      <c r="A18" s="66" t="s">
        <v>12</v>
      </c>
      <c r="B18" s="74">
        <f>'[2]32'!$K$136</f>
        <v>311</v>
      </c>
      <c r="C18" s="74">
        <f>'[2]32'!$K$137</f>
        <v>310</v>
      </c>
      <c r="D18" s="74">
        <f>'[2]32'!$K$142</f>
        <v>0</v>
      </c>
      <c r="E18" s="74">
        <f>'[2]32'!$H$223</f>
        <v>0</v>
      </c>
      <c r="F18" s="74">
        <f>'[2]32'!$K$144</f>
        <v>258</v>
      </c>
      <c r="G18" s="74">
        <f>'[2]32'!$L$136</f>
        <v>1</v>
      </c>
      <c r="H18" s="74">
        <f>'[2]32'!$M$136</f>
        <v>25</v>
      </c>
      <c r="I18" s="74">
        <f>'[2]32'!$N$136</f>
        <v>123</v>
      </c>
      <c r="J18" s="74">
        <f>'[2]32'!$K$138</f>
        <v>1</v>
      </c>
      <c r="K18" s="74">
        <f>'[2]32'!$K$139</f>
        <v>1</v>
      </c>
      <c r="L18" s="74">
        <f>'[2]32'!$K$140</f>
        <v>0</v>
      </c>
      <c r="M18" s="74">
        <f>'[2]32'!$K$141</f>
        <v>0</v>
      </c>
    </row>
    <row r="19" spans="1:13" s="64" customFormat="1" ht="40.15" customHeight="1" x14ac:dyDescent="0.2">
      <c r="A19" s="14" t="s">
        <v>95</v>
      </c>
      <c r="B19" s="73">
        <f t="shared" ref="B19:J19" si="11">SUM(B20,B26,B33,B42,B47,B54)</f>
        <v>7642</v>
      </c>
      <c r="C19" s="73">
        <f t="shared" si="11"/>
        <v>6999</v>
      </c>
      <c r="D19" s="73">
        <f t="shared" si="11"/>
        <v>99</v>
      </c>
      <c r="E19" s="73">
        <f t="shared" si="11"/>
        <v>0</v>
      </c>
      <c r="F19" s="73">
        <f t="shared" si="11"/>
        <v>5349</v>
      </c>
      <c r="G19" s="73">
        <f>SUM(G20,G26,G33,G42,G47,G54)</f>
        <v>1090</v>
      </c>
      <c r="H19" s="73">
        <f t="shared" si="11"/>
        <v>896</v>
      </c>
      <c r="I19" s="73">
        <f>SUM(I20,I26,I33,I42,I47,I54)</f>
        <v>2205</v>
      </c>
      <c r="J19" s="73">
        <f t="shared" si="11"/>
        <v>643</v>
      </c>
      <c r="K19" s="73">
        <f>SUM(K20,K26,K33,K42,K47,K54)</f>
        <v>599</v>
      </c>
      <c r="L19" s="73">
        <f>SUM(L20,L26,L33,L42,L47,L54)</f>
        <v>0</v>
      </c>
      <c r="M19" s="73">
        <f t="shared" ref="M19" si="12">SUM(M20,M26,M33,M42,M47,M54)</f>
        <v>44</v>
      </c>
    </row>
    <row r="20" spans="1:13" s="24" customFormat="1" ht="40.15" customHeight="1" x14ac:dyDescent="0.2">
      <c r="A20" s="14" t="s">
        <v>87</v>
      </c>
      <c r="B20" s="73">
        <f t="shared" ref="B20:K20" si="13">SUM(B21:B25)</f>
        <v>1082</v>
      </c>
      <c r="C20" s="73">
        <f>SUM(C21:C25)</f>
        <v>999</v>
      </c>
      <c r="D20" s="73">
        <f>SUM(D21:D25)</f>
        <v>18</v>
      </c>
      <c r="E20" s="73">
        <f t="shared" si="13"/>
        <v>0</v>
      </c>
      <c r="F20" s="73">
        <f>SUM(F21:F25)</f>
        <v>694</v>
      </c>
      <c r="G20" s="73">
        <f>SUM(G21:G25)</f>
        <v>153</v>
      </c>
      <c r="H20" s="73">
        <f t="shared" si="13"/>
        <v>70</v>
      </c>
      <c r="I20" s="73">
        <f t="shared" si="13"/>
        <v>737</v>
      </c>
      <c r="J20" s="73">
        <f t="shared" si="13"/>
        <v>83</v>
      </c>
      <c r="K20" s="73">
        <f t="shared" si="13"/>
        <v>52</v>
      </c>
      <c r="L20" s="73">
        <f t="shared" ref="L20:M20" si="14">SUM(L21:L25)</f>
        <v>0</v>
      </c>
      <c r="M20" s="73">
        <f t="shared" si="14"/>
        <v>31</v>
      </c>
    </row>
    <row r="21" spans="1:13" s="67" customFormat="1" ht="18" customHeight="1" x14ac:dyDescent="0.2">
      <c r="A21" s="66" t="s">
        <v>32</v>
      </c>
      <c r="B21" s="74">
        <f>'[2]02'!$K$136</f>
        <v>65</v>
      </c>
      <c r="C21" s="74">
        <f>'[2]02'!$K$137</f>
        <v>63</v>
      </c>
      <c r="D21" s="74">
        <f>'[2]02'!$K$142</f>
        <v>2</v>
      </c>
      <c r="E21" s="74">
        <f>'[2]02'!$H$223</f>
        <v>0</v>
      </c>
      <c r="F21" s="74">
        <f>'[2]02'!$K$144</f>
        <v>10</v>
      </c>
      <c r="G21" s="74">
        <f>'[2]02'!$L$136</f>
        <v>8</v>
      </c>
      <c r="H21" s="74">
        <f>'[2]02'!$M$136</f>
        <v>5</v>
      </c>
      <c r="I21" s="74">
        <f>'[2]02'!$N$136</f>
        <v>40</v>
      </c>
      <c r="J21" s="74">
        <f>'[2]02'!$K$138</f>
        <v>2</v>
      </c>
      <c r="K21" s="74">
        <f>'[2]02'!$K$139</f>
        <v>2</v>
      </c>
      <c r="L21" s="74">
        <f>'[2]02'!$K$140</f>
        <v>0</v>
      </c>
      <c r="M21" s="74">
        <f>'[2]02'!$K$141</f>
        <v>0</v>
      </c>
    </row>
    <row r="22" spans="1:13" s="67" customFormat="1" ht="18" customHeight="1" x14ac:dyDescent="0.2">
      <c r="A22" s="66" t="s">
        <v>33</v>
      </c>
      <c r="B22" s="74">
        <f>'[2]13'!$K$136</f>
        <v>488</v>
      </c>
      <c r="C22" s="74">
        <f>'[2]13'!$K$137</f>
        <v>473</v>
      </c>
      <c r="D22" s="74">
        <f>'[2]13'!$K$142</f>
        <v>3</v>
      </c>
      <c r="E22" s="74">
        <f>'[2]13'!$H$223</f>
        <v>0</v>
      </c>
      <c r="F22" s="74">
        <f>'[2]13'!$K$144</f>
        <v>417</v>
      </c>
      <c r="G22" s="74">
        <f>'[2]13'!$L$136</f>
        <v>38</v>
      </c>
      <c r="H22" s="74">
        <f>'[2]13'!$M$136</f>
        <v>6</v>
      </c>
      <c r="I22" s="74">
        <f>'[2]13'!$N$136</f>
        <v>415</v>
      </c>
      <c r="J22" s="74">
        <f>'[2]13'!$K$138</f>
        <v>15</v>
      </c>
      <c r="K22" s="74">
        <f>'[2]13'!$K$139</f>
        <v>15</v>
      </c>
      <c r="L22" s="74">
        <f>'[2]13'!$K$140</f>
        <v>0</v>
      </c>
      <c r="M22" s="74">
        <f>'[2]13'!$K$141</f>
        <v>0</v>
      </c>
    </row>
    <row r="23" spans="1:13" s="67" customFormat="1" ht="18" customHeight="1" x14ac:dyDescent="0.2">
      <c r="A23" s="66" t="s">
        <v>34</v>
      </c>
      <c r="B23" s="74">
        <f>'[2]20'!$K$136</f>
        <v>343</v>
      </c>
      <c r="C23" s="74">
        <f>'[2]20'!$K$137</f>
        <v>342</v>
      </c>
      <c r="D23" s="74">
        <f>'[2]20'!$K$142</f>
        <v>10</v>
      </c>
      <c r="E23" s="74">
        <f>'[2]20'!$H$223</f>
        <v>0</v>
      </c>
      <c r="F23" s="74">
        <f>'[2]20'!$K$144</f>
        <v>200</v>
      </c>
      <c r="G23" s="74">
        <f>'[2]20'!$L$136</f>
        <v>19</v>
      </c>
      <c r="H23" s="74">
        <f>'[2]20'!$M$136</f>
        <v>7</v>
      </c>
      <c r="I23" s="74">
        <f>'[2]20'!$N$136</f>
        <v>184</v>
      </c>
      <c r="J23" s="74">
        <f>'[2]20'!$K$138</f>
        <v>1</v>
      </c>
      <c r="K23" s="74">
        <f>'[2]20'!$K$139</f>
        <v>1</v>
      </c>
      <c r="L23" s="74">
        <f>'[2]20'!$K$140</f>
        <v>0</v>
      </c>
      <c r="M23" s="74">
        <f>'[2]20'!$K$141</f>
        <v>0</v>
      </c>
    </row>
    <row r="24" spans="1:13" s="67" customFormat="1" ht="18" customHeight="1" x14ac:dyDescent="0.2">
      <c r="A24" s="66" t="s">
        <v>10</v>
      </c>
      <c r="B24" s="74">
        <f>'[2]24'!$K$136</f>
        <v>139</v>
      </c>
      <c r="C24" s="74">
        <f>'[2]24'!$K$137</f>
        <v>79</v>
      </c>
      <c r="D24" s="74">
        <f>'[2]24'!$K$142</f>
        <v>2</v>
      </c>
      <c r="E24" s="74">
        <f>'[2]24'!$H$223</f>
        <v>0</v>
      </c>
      <c r="F24" s="74">
        <f>'[2]24'!$K$144</f>
        <v>56</v>
      </c>
      <c r="G24" s="74">
        <f>'[2]24'!$L$136</f>
        <v>73</v>
      </c>
      <c r="H24" s="74">
        <f>'[2]24'!$M$136</f>
        <v>44</v>
      </c>
      <c r="I24" s="74">
        <f>'[2]24'!$N$136</f>
        <v>66</v>
      </c>
      <c r="J24" s="74">
        <f>'[2]24'!$K$138</f>
        <v>60</v>
      </c>
      <c r="K24" s="74">
        <f>'[2]24'!$K$139</f>
        <v>29</v>
      </c>
      <c r="L24" s="74">
        <f>'[2]24'!$K$140</f>
        <v>0</v>
      </c>
      <c r="M24" s="74">
        <f>'[2]24'!$K$141</f>
        <v>31</v>
      </c>
    </row>
    <row r="25" spans="1:13" s="67" customFormat="1" ht="18" customHeight="1" x14ac:dyDescent="0.2">
      <c r="A25" s="66" t="s">
        <v>35</v>
      </c>
      <c r="B25" s="74">
        <f>'[2]37'!$K$136</f>
        <v>47</v>
      </c>
      <c r="C25" s="74">
        <f>'[2]37'!$K$137</f>
        <v>42</v>
      </c>
      <c r="D25" s="74">
        <f>'[2]37'!$K$142</f>
        <v>1</v>
      </c>
      <c r="E25" s="74">
        <f>'[2]37'!$H$223</f>
        <v>0</v>
      </c>
      <c r="F25" s="74">
        <f>'[2]37'!$K$144</f>
        <v>11</v>
      </c>
      <c r="G25" s="74">
        <f>'[2]37'!$L$136</f>
        <v>15</v>
      </c>
      <c r="H25" s="74">
        <f>'[2]37'!$M$136</f>
        <v>8</v>
      </c>
      <c r="I25" s="74">
        <f>'[2]37'!$N$136</f>
        <v>32</v>
      </c>
      <c r="J25" s="74">
        <f>'[2]37'!$K$138</f>
        <v>5</v>
      </c>
      <c r="K25" s="74">
        <f>'[2]37'!$K$139</f>
        <v>5</v>
      </c>
      <c r="L25" s="74">
        <f>'[2]37'!$K$140</f>
        <v>0</v>
      </c>
      <c r="M25" s="74">
        <f>'[2]37'!$K$141</f>
        <v>0</v>
      </c>
    </row>
    <row r="26" spans="1:13" s="67" customFormat="1" ht="40.15" customHeight="1" x14ac:dyDescent="0.2">
      <c r="A26" s="14" t="s">
        <v>88</v>
      </c>
      <c r="B26" s="73">
        <f t="shared" ref="B26:K26" si="15">SUM(B27:B32)</f>
        <v>564</v>
      </c>
      <c r="C26" s="73">
        <f>SUM(C27:C32)</f>
        <v>439</v>
      </c>
      <c r="D26" s="73">
        <f t="shared" si="15"/>
        <v>11</v>
      </c>
      <c r="E26" s="73">
        <f t="shared" si="15"/>
        <v>0</v>
      </c>
      <c r="F26" s="73">
        <f t="shared" si="15"/>
        <v>159</v>
      </c>
      <c r="G26" s="73">
        <f>SUM(G27:G32)</f>
        <v>261</v>
      </c>
      <c r="H26" s="73">
        <f t="shared" si="15"/>
        <v>87</v>
      </c>
      <c r="I26" s="73">
        <f t="shared" si="15"/>
        <v>272</v>
      </c>
      <c r="J26" s="73">
        <f t="shared" si="15"/>
        <v>125</v>
      </c>
      <c r="K26" s="73">
        <f t="shared" si="15"/>
        <v>124</v>
      </c>
      <c r="L26" s="73">
        <f t="shared" ref="L26:M26" si="16">SUM(L27:L32)</f>
        <v>0</v>
      </c>
      <c r="M26" s="73">
        <f t="shared" si="16"/>
        <v>1</v>
      </c>
    </row>
    <row r="27" spans="1:13" s="67" customFormat="1" ht="18" customHeight="1" x14ac:dyDescent="0.2">
      <c r="A27" s="66" t="s">
        <v>25</v>
      </c>
      <c r="B27" s="74">
        <f>'[2]11'!$K$136</f>
        <v>64</v>
      </c>
      <c r="C27" s="74">
        <f>'[2]11'!$K$137</f>
        <v>36</v>
      </c>
      <c r="D27" s="74">
        <f>'[2]11'!$K$142</f>
        <v>0</v>
      </c>
      <c r="E27" s="74">
        <f>'[2]11'!$H$223</f>
        <v>0</v>
      </c>
      <c r="F27" s="74">
        <f>'[2]11'!$K$144</f>
        <v>2</v>
      </c>
      <c r="G27" s="74">
        <f>'[2]11'!$L$136</f>
        <v>59</v>
      </c>
      <c r="H27" s="74">
        <f>'[2]11'!$M$136</f>
        <v>34</v>
      </c>
      <c r="I27" s="74">
        <f>'[2]11'!$N$136</f>
        <v>3</v>
      </c>
      <c r="J27" s="74">
        <f>'[2]11'!$K$138</f>
        <v>28</v>
      </c>
      <c r="K27" s="74">
        <f>'[2]11'!$K$139</f>
        <v>28</v>
      </c>
      <c r="L27" s="74">
        <f>'[2]11'!$K$140</f>
        <v>0</v>
      </c>
      <c r="M27" s="74">
        <f>'[2]11'!$K$141</f>
        <v>0</v>
      </c>
    </row>
    <row r="28" spans="1:13" s="67" customFormat="1" ht="18" customHeight="1" x14ac:dyDescent="0.2">
      <c r="A28" s="66" t="s">
        <v>26</v>
      </c>
      <c r="B28" s="74">
        <f>'[2]15'!$K$136</f>
        <v>126</v>
      </c>
      <c r="C28" s="74">
        <f>'[2]15'!$K$137</f>
        <v>122</v>
      </c>
      <c r="D28" s="74">
        <f>'[2]15'!$K$142</f>
        <v>0</v>
      </c>
      <c r="E28" s="74">
        <f>'[2]15'!$H$223</f>
        <v>0</v>
      </c>
      <c r="F28" s="74">
        <f>'[2]15'!$K$144</f>
        <v>81</v>
      </c>
      <c r="G28" s="74">
        <f>'[2]15'!$L$136</f>
        <v>26</v>
      </c>
      <c r="H28" s="74">
        <f>'[2]15'!$M$136</f>
        <v>10</v>
      </c>
      <c r="I28" s="74">
        <f>'[2]15'!$N$136</f>
        <v>99</v>
      </c>
      <c r="J28" s="74">
        <f>'[2]15'!$K$138</f>
        <v>4</v>
      </c>
      <c r="K28" s="74">
        <f>'[2]15'!$K$139</f>
        <v>4</v>
      </c>
      <c r="L28" s="74">
        <f>'[2]15'!$K$140</f>
        <v>0</v>
      </c>
      <c r="M28" s="74">
        <f>'[2]15'!$K$141</f>
        <v>0</v>
      </c>
    </row>
    <row r="29" spans="1:13" s="67" customFormat="1" ht="18" customHeight="1" x14ac:dyDescent="0.2">
      <c r="A29" s="66" t="s">
        <v>27</v>
      </c>
      <c r="B29" s="74">
        <f>'[2]16'!$K$136</f>
        <v>161</v>
      </c>
      <c r="C29" s="74">
        <f>'[2]16'!$K$137</f>
        <v>87</v>
      </c>
      <c r="D29" s="74">
        <f>'[2]16'!$K$142</f>
        <v>3</v>
      </c>
      <c r="E29" s="74">
        <f>'[2]16'!$H$223</f>
        <v>0</v>
      </c>
      <c r="F29" s="74">
        <f>'[2]16'!$K$144</f>
        <v>0</v>
      </c>
      <c r="G29" s="74">
        <f>'[2]16'!$L$136</f>
        <v>128</v>
      </c>
      <c r="H29" s="74">
        <f>'[2]16'!$M$136</f>
        <v>14</v>
      </c>
      <c r="I29" s="74">
        <f>'[2]16'!$N$136</f>
        <v>21</v>
      </c>
      <c r="J29" s="74">
        <f>'[2]16'!$K$138</f>
        <v>74</v>
      </c>
      <c r="K29" s="74">
        <f>'[2]16'!$K$139</f>
        <v>74</v>
      </c>
      <c r="L29" s="74">
        <f>'[2]16'!$K$140</f>
        <v>0</v>
      </c>
      <c r="M29" s="74">
        <f>'[2]16'!$K$141</f>
        <v>0</v>
      </c>
    </row>
    <row r="30" spans="1:13" s="67" customFormat="1" ht="18" customHeight="1" x14ac:dyDescent="0.2">
      <c r="A30" s="66" t="s">
        <v>28</v>
      </c>
      <c r="B30" s="74">
        <f>'[2]22'!$K$136</f>
        <v>37</v>
      </c>
      <c r="C30" s="74">
        <f>'[2]22'!$K$137</f>
        <v>27</v>
      </c>
      <c r="D30" s="74">
        <f>'[2]22'!$K$142</f>
        <v>0</v>
      </c>
      <c r="E30" s="74">
        <f>'[2]22'!$H$223</f>
        <v>0</v>
      </c>
      <c r="F30" s="74">
        <f>'[2]22'!$K$144</f>
        <v>0</v>
      </c>
      <c r="G30" s="74">
        <f>'[2]22'!$L$136</f>
        <v>23</v>
      </c>
      <c r="H30" s="74">
        <f>'[2]22'!$M$136</f>
        <v>10</v>
      </c>
      <c r="I30" s="74">
        <f>'[2]22'!$N$136</f>
        <v>3</v>
      </c>
      <c r="J30" s="74">
        <f>'[2]22'!$K$138</f>
        <v>10</v>
      </c>
      <c r="K30" s="74">
        <f>'[2]22'!$K$139</f>
        <v>10</v>
      </c>
      <c r="L30" s="74">
        <f>'[2]22'!$K$140</f>
        <v>0</v>
      </c>
      <c r="M30" s="74">
        <f>'[2]22'!$K$141</f>
        <v>0</v>
      </c>
    </row>
    <row r="31" spans="1:13" s="67" customFormat="1" ht="18" customHeight="1" x14ac:dyDescent="0.2">
      <c r="A31" s="66" t="s">
        <v>14</v>
      </c>
      <c r="B31" s="74">
        <f>'[2]35'!$K$136</f>
        <v>138</v>
      </c>
      <c r="C31" s="74">
        <f>'[2]35'!$K$137</f>
        <v>135</v>
      </c>
      <c r="D31" s="74">
        <f>'[2]35'!$K$142</f>
        <v>7</v>
      </c>
      <c r="E31" s="74">
        <f>'[2]35'!$H$223</f>
        <v>0</v>
      </c>
      <c r="F31" s="74">
        <f>'[2]35'!$K$144</f>
        <v>71</v>
      </c>
      <c r="G31" s="74">
        <f>'[2]35'!$L$136</f>
        <v>10</v>
      </c>
      <c r="H31" s="74">
        <f>'[2]35'!$M$136</f>
        <v>6</v>
      </c>
      <c r="I31" s="74">
        <f>'[2]35'!$N$136</f>
        <v>128</v>
      </c>
      <c r="J31" s="74">
        <f>'[2]35'!$K$138</f>
        <v>3</v>
      </c>
      <c r="K31" s="74">
        <f>'[2]35'!$K$139</f>
        <v>2</v>
      </c>
      <c r="L31" s="74">
        <f>'[2]35'!$K$140</f>
        <v>0</v>
      </c>
      <c r="M31" s="74">
        <f>'[2]35'!$K$141</f>
        <v>1</v>
      </c>
    </row>
    <row r="32" spans="1:13" s="67" customFormat="1" ht="18" customHeight="1" x14ac:dyDescent="0.2">
      <c r="A32" s="66" t="s">
        <v>42</v>
      </c>
      <c r="B32" s="74">
        <f>'[2]61'!$K$136</f>
        <v>38</v>
      </c>
      <c r="C32" s="74">
        <f>'[2]61'!$K$137</f>
        <v>32</v>
      </c>
      <c r="D32" s="74">
        <f>'[2]61'!$K$142</f>
        <v>1</v>
      </c>
      <c r="E32" s="74">
        <f>'[2]61'!$H$223</f>
        <v>0</v>
      </c>
      <c r="F32" s="74">
        <f>'[2]61'!$K$144</f>
        <v>5</v>
      </c>
      <c r="G32" s="74">
        <f>'[2]61'!$L$136</f>
        <v>15</v>
      </c>
      <c r="H32" s="74">
        <f>'[2]61'!$M$136</f>
        <v>13</v>
      </c>
      <c r="I32" s="74">
        <f>'[2]61'!$N$136</f>
        <v>18</v>
      </c>
      <c r="J32" s="74">
        <f>'[2]61'!$K$138</f>
        <v>6</v>
      </c>
      <c r="K32" s="74">
        <f>'[2]61'!$K$139</f>
        <v>6</v>
      </c>
      <c r="L32" s="74">
        <f>'[2]61'!$K$140</f>
        <v>0</v>
      </c>
      <c r="M32" s="74">
        <f>'[2]61'!$K$141</f>
        <v>0</v>
      </c>
    </row>
    <row r="33" spans="1:13" s="67" customFormat="1" ht="40.15" customHeight="1" x14ac:dyDescent="0.2">
      <c r="A33" s="14" t="s">
        <v>89</v>
      </c>
      <c r="B33" s="73">
        <f t="shared" ref="B33:K33" si="17">SUM(B34:B41)</f>
        <v>766</v>
      </c>
      <c r="C33" s="73">
        <f>SUM(C34:C41)</f>
        <v>563</v>
      </c>
      <c r="D33" s="73">
        <f t="shared" si="17"/>
        <v>25</v>
      </c>
      <c r="E33" s="73">
        <f t="shared" si="17"/>
        <v>0</v>
      </c>
      <c r="F33" s="73">
        <f t="shared" si="17"/>
        <v>233</v>
      </c>
      <c r="G33" s="73">
        <f>SUM(G34:G41)</f>
        <v>357</v>
      </c>
      <c r="H33" s="73">
        <f>SUM(H34:H41)</f>
        <v>110</v>
      </c>
      <c r="I33" s="73">
        <f t="shared" si="17"/>
        <v>221</v>
      </c>
      <c r="J33" s="73">
        <f t="shared" si="17"/>
        <v>203</v>
      </c>
      <c r="K33" s="73">
        <f t="shared" si="17"/>
        <v>200</v>
      </c>
      <c r="L33" s="73">
        <f t="shared" ref="L33:M33" si="18">SUM(L34:L41)</f>
        <v>0</v>
      </c>
      <c r="M33" s="73">
        <f t="shared" si="18"/>
        <v>3</v>
      </c>
    </row>
    <row r="34" spans="1:13" s="67" customFormat="1" ht="18" customHeight="1" x14ac:dyDescent="0.2">
      <c r="A34" s="66" t="s">
        <v>16</v>
      </c>
      <c r="B34" s="74">
        <f>'[2]01'!$K$136</f>
        <v>64</v>
      </c>
      <c r="C34" s="74">
        <f>'[2]01'!$K$137</f>
        <v>38</v>
      </c>
      <c r="D34" s="74">
        <f>'[2]01'!$K$142</f>
        <v>4</v>
      </c>
      <c r="E34" s="74">
        <f>'[2]01'!$H$223</f>
        <v>0</v>
      </c>
      <c r="F34" s="74">
        <f>'[2]01'!$K$144</f>
        <v>14</v>
      </c>
      <c r="G34" s="74">
        <f>'[2]01'!$L$136</f>
        <v>26</v>
      </c>
      <c r="H34" s="74">
        <f>'[2]01'!$M$136</f>
        <v>3</v>
      </c>
      <c r="I34" s="74">
        <f>'[2]01'!$N$136</f>
        <v>14</v>
      </c>
      <c r="J34" s="74">
        <f>'[2]01'!$K$138</f>
        <v>26</v>
      </c>
      <c r="K34" s="74">
        <f>'[2]01'!$K$139</f>
        <v>26</v>
      </c>
      <c r="L34" s="74">
        <f>'[2]01'!$K$140</f>
        <v>0</v>
      </c>
      <c r="M34" s="74">
        <f>'[2]01'!$K$141</f>
        <v>0</v>
      </c>
    </row>
    <row r="35" spans="1:13" s="67" customFormat="1" ht="18" customHeight="1" x14ac:dyDescent="0.2">
      <c r="A35" s="66" t="s">
        <v>17</v>
      </c>
      <c r="B35" s="74">
        <f>'[2]07'!$K$136</f>
        <v>63</v>
      </c>
      <c r="C35" s="74">
        <f>'[2]07'!$K$137</f>
        <v>23</v>
      </c>
      <c r="D35" s="74">
        <f>'[2]07'!$K$142</f>
        <v>0</v>
      </c>
      <c r="E35" s="74">
        <f>'[2]07'!$H$223</f>
        <v>0</v>
      </c>
      <c r="F35" s="74">
        <f>'[2]07'!$K$144</f>
        <v>0</v>
      </c>
      <c r="G35" s="74">
        <f>'[2]07'!$L$136</f>
        <v>52</v>
      </c>
      <c r="H35" s="74">
        <f>'[2]07'!$M$136</f>
        <v>19</v>
      </c>
      <c r="I35" s="74">
        <f>'[2]07'!$N$136</f>
        <v>9</v>
      </c>
      <c r="J35" s="74">
        <f>'[2]07'!$K$138</f>
        <v>40</v>
      </c>
      <c r="K35" s="74">
        <f>'[2]07'!$K$139</f>
        <v>38</v>
      </c>
      <c r="L35" s="74">
        <f>'[2]07'!$K$140</f>
        <v>0</v>
      </c>
      <c r="M35" s="74">
        <f>'[2]07'!$K$141</f>
        <v>2</v>
      </c>
    </row>
    <row r="36" spans="1:13" s="67" customFormat="1" ht="18" customHeight="1" x14ac:dyDescent="0.2">
      <c r="A36" s="66" t="s">
        <v>18</v>
      </c>
      <c r="B36" s="74">
        <f>'[2]09'!$K$136</f>
        <v>57</v>
      </c>
      <c r="C36" s="74">
        <f>'[2]09'!$K$137</f>
        <v>29</v>
      </c>
      <c r="D36" s="74">
        <f>'[2]09'!$K$142</f>
        <v>1</v>
      </c>
      <c r="E36" s="74">
        <f>'[2]09'!$H$223</f>
        <v>0</v>
      </c>
      <c r="F36" s="74">
        <f>'[2]09'!$K$144</f>
        <v>0</v>
      </c>
      <c r="G36" s="74">
        <f>'[2]09'!$L$136</f>
        <v>44</v>
      </c>
      <c r="H36" s="74">
        <f>'[2]09'!$M$136</f>
        <v>25</v>
      </c>
      <c r="I36" s="74">
        <f>'[2]09'!$N$136</f>
        <v>13</v>
      </c>
      <c r="J36" s="74">
        <f>'[2]09'!$K$138</f>
        <v>28</v>
      </c>
      <c r="K36" s="74">
        <f>'[2]09'!$K$139</f>
        <v>28</v>
      </c>
      <c r="L36" s="74">
        <f>'[2]09'!$K$140</f>
        <v>0</v>
      </c>
      <c r="M36" s="74">
        <f>'[2]09'!$K$141</f>
        <v>0</v>
      </c>
    </row>
    <row r="37" spans="1:13" s="67" customFormat="1" ht="18" customHeight="1" x14ac:dyDescent="0.2">
      <c r="A37" s="66" t="s">
        <v>19</v>
      </c>
      <c r="B37" s="74">
        <f>'[2]23'!$K$136</f>
        <v>38</v>
      </c>
      <c r="C37" s="74">
        <f>'[2]23'!$K$137</f>
        <v>33</v>
      </c>
      <c r="D37" s="74">
        <f>'[2]23'!$K$142</f>
        <v>0</v>
      </c>
      <c r="E37" s="74">
        <f>'[2]23'!$H$223</f>
        <v>0</v>
      </c>
      <c r="F37" s="74">
        <f>'[2]23'!$K$144</f>
        <v>0</v>
      </c>
      <c r="G37" s="74">
        <f>'[2]23'!$L$136</f>
        <v>35</v>
      </c>
      <c r="H37" s="74">
        <f>'[2]23'!$M$136</f>
        <v>9</v>
      </c>
      <c r="I37" s="74">
        <f>'[2]23'!$N$136</f>
        <v>0</v>
      </c>
      <c r="J37" s="74">
        <f>'[2]23'!$K$138</f>
        <v>5</v>
      </c>
      <c r="K37" s="74">
        <f>'[2]23'!$K$139</f>
        <v>5</v>
      </c>
      <c r="L37" s="74">
        <f>'[2]23'!$K$140</f>
        <v>0</v>
      </c>
      <c r="M37" s="74">
        <f>'[2]23'!$K$141</f>
        <v>0</v>
      </c>
    </row>
    <row r="38" spans="1:13" s="67" customFormat="1" ht="18" customHeight="1" x14ac:dyDescent="0.2">
      <c r="A38" s="66" t="s">
        <v>20</v>
      </c>
      <c r="B38" s="74">
        <f>'[2]25'!$K$136</f>
        <v>95</v>
      </c>
      <c r="C38" s="74">
        <f>'[2]25'!$K$137</f>
        <v>75</v>
      </c>
      <c r="D38" s="74">
        <f>'[2]25'!$K$142</f>
        <v>3</v>
      </c>
      <c r="E38" s="74">
        <f>'[2]25'!$H$223</f>
        <v>0</v>
      </c>
      <c r="F38" s="74">
        <f>'[2]25'!$K$144</f>
        <v>0</v>
      </c>
      <c r="G38" s="74">
        <f>'[2]25'!$L$136</f>
        <v>60</v>
      </c>
      <c r="H38" s="74">
        <f>'[2]25'!$M$136</f>
        <v>11</v>
      </c>
      <c r="I38" s="74">
        <f>'[2]25'!$N$136</f>
        <v>6</v>
      </c>
      <c r="J38" s="74">
        <f>'[2]25'!$K$138</f>
        <v>20</v>
      </c>
      <c r="K38" s="74">
        <f>'[2]25'!$K$139</f>
        <v>19</v>
      </c>
      <c r="L38" s="74">
        <f>'[2]25'!$K$140</f>
        <v>0</v>
      </c>
      <c r="M38" s="74">
        <f>'[2]25'!$K$141</f>
        <v>1</v>
      </c>
    </row>
    <row r="39" spans="1:13" s="67" customFormat="1" ht="18" customHeight="1" x14ac:dyDescent="0.2">
      <c r="A39" s="66" t="s">
        <v>21</v>
      </c>
      <c r="B39" s="74">
        <f>'[2]30'!$K$136</f>
        <v>42</v>
      </c>
      <c r="C39" s="74">
        <f>'[2]30'!$K$137</f>
        <v>34</v>
      </c>
      <c r="D39" s="74">
        <f>'[2]30'!$K$142</f>
        <v>5</v>
      </c>
      <c r="E39" s="74">
        <f>'[2]30'!$H$223</f>
        <v>0</v>
      </c>
      <c r="F39" s="74">
        <f>'[2]30'!$K$144</f>
        <v>0</v>
      </c>
      <c r="G39" s="74">
        <f>'[2]30'!$L$136</f>
        <v>21</v>
      </c>
      <c r="H39" s="74">
        <f>'[2]30'!$M$136</f>
        <v>7</v>
      </c>
      <c r="I39" s="74">
        <f>'[2]30'!$N$136</f>
        <v>0</v>
      </c>
      <c r="J39" s="74">
        <f>'[2]30'!$K$138</f>
        <v>8</v>
      </c>
      <c r="K39" s="74">
        <f>'[2]30'!$K$139</f>
        <v>8</v>
      </c>
      <c r="L39" s="74">
        <f>'[2]30'!$K$140</f>
        <v>0</v>
      </c>
      <c r="M39" s="74">
        <f>'[2]30'!$K$141</f>
        <v>0</v>
      </c>
    </row>
    <row r="40" spans="1:13" s="67" customFormat="1" ht="18" customHeight="1" x14ac:dyDescent="0.2">
      <c r="A40" s="66" t="s">
        <v>22</v>
      </c>
      <c r="B40" s="74">
        <f>'[2]36'!$K$136</f>
        <v>7</v>
      </c>
      <c r="C40" s="74">
        <f>'[2]36'!$K$137</f>
        <v>6</v>
      </c>
      <c r="D40" s="74">
        <f>'[2]36'!$K$142</f>
        <v>0</v>
      </c>
      <c r="E40" s="74">
        <f>'[2]36'!$H$223</f>
        <v>0</v>
      </c>
      <c r="F40" s="74">
        <f>'[2]36'!$K$144</f>
        <v>0</v>
      </c>
      <c r="G40" s="74">
        <f>'[2]36'!$L$136</f>
        <v>7</v>
      </c>
      <c r="H40" s="74">
        <f>'[2]36'!$M$136</f>
        <v>2</v>
      </c>
      <c r="I40" s="74">
        <f>'[2]36'!$N$136</f>
        <v>2</v>
      </c>
      <c r="J40" s="74">
        <f>'[2]36'!$K$138</f>
        <v>1</v>
      </c>
      <c r="K40" s="74">
        <f>'[2]36'!$K$139</f>
        <v>1</v>
      </c>
      <c r="L40" s="74">
        <f>'[2]36'!$K$140</f>
        <v>0</v>
      </c>
      <c r="M40" s="74">
        <f>'[2]36'!$K$141</f>
        <v>0</v>
      </c>
    </row>
    <row r="41" spans="1:13" s="67" customFormat="1" ht="18" customHeight="1" x14ac:dyDescent="0.2">
      <c r="A41" s="66" t="s">
        <v>44</v>
      </c>
      <c r="B41" s="74">
        <f>'[2]63'!$K$136</f>
        <v>400</v>
      </c>
      <c r="C41" s="74">
        <f>'[2]63'!$K$137</f>
        <v>325</v>
      </c>
      <c r="D41" s="74">
        <f>'[2]63'!$K$142</f>
        <v>12</v>
      </c>
      <c r="E41" s="74">
        <f>'[2]63'!$H$223</f>
        <v>0</v>
      </c>
      <c r="F41" s="74">
        <f>'[2]63'!$K$144</f>
        <v>219</v>
      </c>
      <c r="G41" s="74">
        <f>'[2]63'!$L$136</f>
        <v>112</v>
      </c>
      <c r="H41" s="74">
        <f>'[2]63'!$M$136</f>
        <v>34</v>
      </c>
      <c r="I41" s="74">
        <f>'[2]63'!$N$136</f>
        <v>177</v>
      </c>
      <c r="J41" s="74">
        <f>'[2]63'!$K$138</f>
        <v>75</v>
      </c>
      <c r="K41" s="74">
        <f>'[2]63'!$K$139</f>
        <v>75</v>
      </c>
      <c r="L41" s="74">
        <f>'[2]63'!$K$140</f>
        <v>0</v>
      </c>
      <c r="M41" s="74">
        <f>'[2]63'!$K$141</f>
        <v>0</v>
      </c>
    </row>
    <row r="42" spans="1:13" s="67" customFormat="1" ht="40.15" customHeight="1" x14ac:dyDescent="0.2">
      <c r="A42" s="14" t="s">
        <v>90</v>
      </c>
      <c r="B42" s="73">
        <f t="shared" ref="B42:K42" si="19">SUM(B43:B46)</f>
        <v>980</v>
      </c>
      <c r="C42" s="73">
        <f t="shared" si="19"/>
        <v>884</v>
      </c>
      <c r="D42" s="73">
        <f t="shared" si="19"/>
        <v>23</v>
      </c>
      <c r="E42" s="73">
        <f t="shared" si="19"/>
        <v>0</v>
      </c>
      <c r="F42" s="73">
        <f t="shared" si="19"/>
        <v>682</v>
      </c>
      <c r="G42" s="73">
        <f>SUM(G43:G46)</f>
        <v>117</v>
      </c>
      <c r="H42" s="73">
        <f>SUM(H43:H46)</f>
        <v>91</v>
      </c>
      <c r="I42" s="73">
        <f t="shared" si="19"/>
        <v>84</v>
      </c>
      <c r="J42" s="73">
        <f t="shared" si="19"/>
        <v>96</v>
      </c>
      <c r="K42" s="73">
        <f t="shared" si="19"/>
        <v>87</v>
      </c>
      <c r="L42" s="73">
        <f t="shared" ref="L42:M42" si="20">SUM(L43:L46)</f>
        <v>0</v>
      </c>
      <c r="M42" s="73">
        <f t="shared" si="20"/>
        <v>9</v>
      </c>
    </row>
    <row r="43" spans="1:13" s="67" customFormat="1" ht="18" customHeight="1" x14ac:dyDescent="0.2">
      <c r="A43" s="66" t="s">
        <v>29</v>
      </c>
      <c r="B43" s="74">
        <f>'[2]04'!$K$136</f>
        <v>32</v>
      </c>
      <c r="C43" s="74">
        <f>'[2]04'!$K$137</f>
        <v>26</v>
      </c>
      <c r="D43" s="74">
        <f>'[2]04'!$K$142</f>
        <v>3</v>
      </c>
      <c r="E43" s="74">
        <f>'[2]04'!$H$223</f>
        <v>0</v>
      </c>
      <c r="F43" s="74">
        <f>'[2]04'!$K$144</f>
        <v>0</v>
      </c>
      <c r="G43" s="74">
        <f>'[2]04'!$L$136</f>
        <v>11</v>
      </c>
      <c r="H43" s="74">
        <f>'[2]04'!$M$136</f>
        <v>9</v>
      </c>
      <c r="I43" s="74">
        <f>'[2]04'!$N$136</f>
        <v>21</v>
      </c>
      <c r="J43" s="74">
        <f>'[2]04'!$K$138</f>
        <v>6</v>
      </c>
      <c r="K43" s="74">
        <f>'[2]04'!$K$139</f>
        <v>6</v>
      </c>
      <c r="L43" s="74">
        <f>'[2]04'!$K$140</f>
        <v>0</v>
      </c>
      <c r="M43" s="74">
        <f>'[2]04'!$K$141</f>
        <v>0</v>
      </c>
    </row>
    <row r="44" spans="1:13" s="67" customFormat="1" ht="18" customHeight="1" x14ac:dyDescent="0.2">
      <c r="A44" s="66" t="s">
        <v>30</v>
      </c>
      <c r="B44" s="74">
        <f>'[2]19'!$K$136</f>
        <v>608</v>
      </c>
      <c r="C44" s="74">
        <f>'[2]19'!$K$137</f>
        <v>577</v>
      </c>
      <c r="D44" s="74">
        <f>'[2]19'!$K$142</f>
        <v>10</v>
      </c>
      <c r="E44" s="74">
        <f>'[2]19'!$H$223</f>
        <v>0</v>
      </c>
      <c r="F44" s="74">
        <f>'[2]19'!$K$144</f>
        <v>534</v>
      </c>
      <c r="G44" s="74">
        <f>'[2]19'!$L$136</f>
        <v>38</v>
      </c>
      <c r="H44" s="74">
        <f>'[2]19'!$M$136</f>
        <v>19</v>
      </c>
      <c r="I44" s="74">
        <f>'[2]19'!$N$136</f>
        <v>6</v>
      </c>
      <c r="J44" s="74">
        <f>'[2]19'!$K$138</f>
        <v>31</v>
      </c>
      <c r="K44" s="74">
        <f>'[2]19'!$K$139</f>
        <v>31</v>
      </c>
      <c r="L44" s="74">
        <f>'[2]19'!$K$140</f>
        <v>0</v>
      </c>
      <c r="M44" s="74">
        <f>'[2]19'!$K$141</f>
        <v>0</v>
      </c>
    </row>
    <row r="45" spans="1:13" s="67" customFormat="1" ht="18" customHeight="1" x14ac:dyDescent="0.2">
      <c r="A45" s="66" t="s">
        <v>31</v>
      </c>
      <c r="B45" s="74">
        <f>'[2]27'!$K$136</f>
        <v>60</v>
      </c>
      <c r="C45" s="74">
        <f>'[2]27'!$K$137</f>
        <v>56</v>
      </c>
      <c r="D45" s="74">
        <f>'[2]27'!$K$142</f>
        <v>1</v>
      </c>
      <c r="E45" s="74">
        <f>'[2]27'!$H$223</f>
        <v>0</v>
      </c>
      <c r="F45" s="74">
        <f>'[2]27'!$K$144</f>
        <v>33</v>
      </c>
      <c r="G45" s="74">
        <f>'[2]27'!$L$136</f>
        <v>7</v>
      </c>
      <c r="H45" s="74">
        <f>'[2]27'!$M$136</f>
        <v>4</v>
      </c>
      <c r="I45" s="74">
        <f>'[2]27'!$N$136</f>
        <v>1</v>
      </c>
      <c r="J45" s="74">
        <f>'[2]27'!$K$138</f>
        <v>4</v>
      </c>
      <c r="K45" s="74">
        <f>'[2]27'!$K$139</f>
        <v>4</v>
      </c>
      <c r="L45" s="74">
        <f>'[2]27'!$K$140</f>
        <v>0</v>
      </c>
      <c r="M45" s="74">
        <f>'[2]27'!$K$141</f>
        <v>0</v>
      </c>
    </row>
    <row r="46" spans="1:13" s="67" customFormat="1" ht="18" customHeight="1" x14ac:dyDescent="0.2">
      <c r="A46" s="66" t="s">
        <v>43</v>
      </c>
      <c r="B46" s="74">
        <f>'[2]62'!$K$136</f>
        <v>280</v>
      </c>
      <c r="C46" s="74">
        <f>'[2]62'!$K$137</f>
        <v>225</v>
      </c>
      <c r="D46" s="74">
        <f>'[2]62'!$K$142</f>
        <v>9</v>
      </c>
      <c r="E46" s="74">
        <f>'[2]62'!$H$223</f>
        <v>0</v>
      </c>
      <c r="F46" s="74">
        <f>'[2]62'!$K$144</f>
        <v>115</v>
      </c>
      <c r="G46" s="74">
        <f>'[2]62'!$L$136</f>
        <v>61</v>
      </c>
      <c r="H46" s="74">
        <f>'[2]62'!$M$136</f>
        <v>59</v>
      </c>
      <c r="I46" s="74">
        <f>'[2]62'!$N$136</f>
        <v>56</v>
      </c>
      <c r="J46" s="74">
        <f>'[2]62'!$K$138</f>
        <v>55</v>
      </c>
      <c r="K46" s="74">
        <f>'[2]62'!$K$139</f>
        <v>46</v>
      </c>
      <c r="L46" s="74">
        <f>'[2]62'!$K$140</f>
        <v>0</v>
      </c>
      <c r="M46" s="74">
        <f>'[2]62'!$K$141</f>
        <v>9</v>
      </c>
    </row>
    <row r="47" spans="1:13" s="67" customFormat="1" ht="40.15" customHeight="1" x14ac:dyDescent="0.2">
      <c r="A47" s="14" t="s">
        <v>91</v>
      </c>
      <c r="B47" s="73">
        <f t="shared" ref="B47:K47" si="21">SUM(B48:B53)</f>
        <v>1299</v>
      </c>
      <c r="C47" s="73">
        <f t="shared" si="21"/>
        <v>1256</v>
      </c>
      <c r="D47" s="73">
        <f t="shared" si="21"/>
        <v>18</v>
      </c>
      <c r="E47" s="73">
        <f t="shared" si="21"/>
        <v>0</v>
      </c>
      <c r="F47" s="73">
        <f t="shared" si="21"/>
        <v>853</v>
      </c>
      <c r="G47" s="73">
        <f>SUM(G48:G53)</f>
        <v>101</v>
      </c>
      <c r="H47" s="73">
        <f t="shared" si="21"/>
        <v>297</v>
      </c>
      <c r="I47" s="73">
        <f t="shared" si="21"/>
        <v>572</v>
      </c>
      <c r="J47" s="73">
        <f t="shared" si="21"/>
        <v>43</v>
      </c>
      <c r="K47" s="73">
        <f t="shared" si="21"/>
        <v>43</v>
      </c>
      <c r="L47" s="73">
        <f t="shared" ref="L47" si="22">SUM(L48:L53)</f>
        <v>0</v>
      </c>
      <c r="M47" s="73">
        <f>SUM(M48:M53)</f>
        <v>0</v>
      </c>
    </row>
    <row r="48" spans="1:13" s="67" customFormat="1" ht="18" customHeight="1" x14ac:dyDescent="0.2">
      <c r="A48" s="66" t="s">
        <v>36</v>
      </c>
      <c r="B48" s="74">
        <f>'[2]03'!$K$136</f>
        <v>160</v>
      </c>
      <c r="C48" s="74">
        <f>'[2]03'!$K$137</f>
        <v>157</v>
      </c>
      <c r="D48" s="74">
        <f>'[2]03'!$K$142</f>
        <v>5</v>
      </c>
      <c r="E48" s="74">
        <f>'[2]03'!$H$223</f>
        <v>0</v>
      </c>
      <c r="F48" s="74">
        <f>'[2]03'!$K$144</f>
        <v>112</v>
      </c>
      <c r="G48" s="74">
        <f>'[2]03'!$L$136</f>
        <v>19</v>
      </c>
      <c r="H48" s="74">
        <f>'[2]03'!$M$136</f>
        <v>9</v>
      </c>
      <c r="I48" s="74">
        <f>'[2]03'!$N$136</f>
        <v>79</v>
      </c>
      <c r="J48" s="74">
        <f>'[2]03'!$K$138</f>
        <v>3</v>
      </c>
      <c r="K48" s="74">
        <f>'[2]03'!$K$139</f>
        <v>3</v>
      </c>
      <c r="L48" s="74">
        <f>'[2]03'!$K$140</f>
        <v>0</v>
      </c>
      <c r="M48" s="74">
        <f>'[2]03'!$K$141</f>
        <v>0</v>
      </c>
    </row>
    <row r="49" spans="1:17" s="67" customFormat="1" ht="18" customHeight="1" x14ac:dyDescent="0.2">
      <c r="A49" s="66" t="s">
        <v>23</v>
      </c>
      <c r="B49" s="74">
        <f>'[2]10'!$K$136</f>
        <v>183</v>
      </c>
      <c r="C49" s="74">
        <f>'[2]10'!$K$137</f>
        <v>170</v>
      </c>
      <c r="D49" s="74">
        <f>'[2]10'!$K$142</f>
        <v>2</v>
      </c>
      <c r="E49" s="74">
        <f>'[2]10'!$H$223</f>
        <v>0</v>
      </c>
      <c r="F49" s="74">
        <f>'[2]10'!$K$144</f>
        <v>150</v>
      </c>
      <c r="G49" s="74">
        <f>'[2]10'!$L$136</f>
        <v>20</v>
      </c>
      <c r="H49" s="74">
        <f>'[2]10'!$M$136</f>
        <v>9</v>
      </c>
      <c r="I49" s="74">
        <f>'[2]10'!$N$136</f>
        <v>160</v>
      </c>
      <c r="J49" s="74">
        <f>'[2]10'!$K$138</f>
        <v>13</v>
      </c>
      <c r="K49" s="74">
        <f>'[2]10'!$K$139</f>
        <v>13</v>
      </c>
      <c r="L49" s="74">
        <f>'[2]10'!$K$140</f>
        <v>0</v>
      </c>
      <c r="M49" s="74">
        <f>'[2]10'!$K$141</f>
        <v>0</v>
      </c>
    </row>
    <row r="50" spans="1:17" s="67" customFormat="1" ht="18" customHeight="1" x14ac:dyDescent="0.2">
      <c r="A50" s="66" t="s">
        <v>49</v>
      </c>
      <c r="B50" s="74">
        <f>'[2]26'!$K$136</f>
        <v>290</v>
      </c>
      <c r="C50" s="74">
        <f>'[2]26'!$K$137</f>
        <v>286</v>
      </c>
      <c r="D50" s="74">
        <f>'[2]26'!$K$142</f>
        <v>2</v>
      </c>
      <c r="E50" s="74">
        <f>'[2]26'!$H$223</f>
        <v>0</v>
      </c>
      <c r="F50" s="74">
        <f>'[2]26'!$K$144</f>
        <v>175</v>
      </c>
      <c r="G50" s="74">
        <f>'[2]26'!$L$136</f>
        <v>6</v>
      </c>
      <c r="H50" s="74">
        <f>'[2]26'!$M$136</f>
        <v>5</v>
      </c>
      <c r="I50" s="74">
        <f>'[2]26'!$N$136</f>
        <v>184</v>
      </c>
      <c r="J50" s="74">
        <f>'[2]26'!$K$138</f>
        <v>4</v>
      </c>
      <c r="K50" s="74">
        <f>'[2]26'!$K$139</f>
        <v>4</v>
      </c>
      <c r="L50" s="74">
        <f>'[2]26'!$K$140</f>
        <v>0</v>
      </c>
      <c r="M50" s="74">
        <f>'[2]26'!$K$141</f>
        <v>0</v>
      </c>
    </row>
    <row r="51" spans="1:17" s="67" customFormat="1" ht="18" customHeight="1" x14ac:dyDescent="0.2">
      <c r="A51" s="66" t="s">
        <v>24</v>
      </c>
      <c r="B51" s="74">
        <f>'[2]29'!$K$136</f>
        <v>172</v>
      </c>
      <c r="C51" s="74">
        <f>'[2]29'!$K$137</f>
        <v>163</v>
      </c>
      <c r="D51" s="74">
        <f>'[2]29'!$K$142</f>
        <v>1</v>
      </c>
      <c r="E51" s="74">
        <f>'[2]29'!$H$223</f>
        <v>0</v>
      </c>
      <c r="F51" s="74">
        <f>'[2]29'!$K$144</f>
        <v>122</v>
      </c>
      <c r="G51" s="74">
        <f>'[2]29'!$L$136</f>
        <v>22</v>
      </c>
      <c r="H51" s="74">
        <f>'[2]29'!$M$136</f>
        <v>5</v>
      </c>
      <c r="I51" s="74">
        <f>'[2]29'!$N$136</f>
        <v>22</v>
      </c>
      <c r="J51" s="74">
        <f>'[2]29'!$K$138</f>
        <v>9</v>
      </c>
      <c r="K51" s="74">
        <f>'[2]29'!$K$139</f>
        <v>9</v>
      </c>
      <c r="L51" s="74">
        <f>'[2]29'!$K$140</f>
        <v>0</v>
      </c>
      <c r="M51" s="74">
        <f>'[2]29'!$K$141</f>
        <v>0</v>
      </c>
    </row>
    <row r="52" spans="1:17" s="67" customFormat="1" ht="18" customHeight="1" x14ac:dyDescent="0.2">
      <c r="A52" s="66" t="s">
        <v>13</v>
      </c>
      <c r="B52" s="74">
        <f>'[2]33'!$K$136</f>
        <v>313</v>
      </c>
      <c r="C52" s="74">
        <f>'[2]33'!$K$137</f>
        <v>311</v>
      </c>
      <c r="D52" s="74">
        <f>'[2]33'!$K$142</f>
        <v>6</v>
      </c>
      <c r="E52" s="74">
        <f>'[2]33'!$H$223</f>
        <v>0</v>
      </c>
      <c r="F52" s="74">
        <f>'[2]33'!$K$144</f>
        <v>277</v>
      </c>
      <c r="G52" s="74">
        <f>'[2]33'!$L$136</f>
        <v>19</v>
      </c>
      <c r="H52" s="74">
        <f>'[2]33'!$M$136</f>
        <v>245</v>
      </c>
      <c r="I52" s="74">
        <f>'[2]33'!$N$136</f>
        <v>1</v>
      </c>
      <c r="J52" s="74">
        <f>'[2]33'!$K$138</f>
        <v>2</v>
      </c>
      <c r="K52" s="74">
        <f>'[2]33'!$K$139</f>
        <v>2</v>
      </c>
      <c r="L52" s="74">
        <f>'[2]33'!$K$140</f>
        <v>0</v>
      </c>
      <c r="M52" s="74">
        <f>'[2]33'!$K$141</f>
        <v>0</v>
      </c>
    </row>
    <row r="53" spans="1:17" s="67" customFormat="1" ht="18" customHeight="1" x14ac:dyDescent="0.2">
      <c r="A53" s="66" t="s">
        <v>45</v>
      </c>
      <c r="B53" s="74">
        <f>'[2]64'!$K$136</f>
        <v>181</v>
      </c>
      <c r="C53" s="74">
        <f>'[2]64'!$K$137</f>
        <v>169</v>
      </c>
      <c r="D53" s="74">
        <f>'[2]64'!$K$142</f>
        <v>2</v>
      </c>
      <c r="E53" s="74">
        <f>'[2]64'!$H$223</f>
        <v>0</v>
      </c>
      <c r="F53" s="74">
        <f>'[2]64'!$K$144</f>
        <v>17</v>
      </c>
      <c r="G53" s="74">
        <f>'[2]64'!$L$136</f>
        <v>15</v>
      </c>
      <c r="H53" s="74">
        <f>'[2]64'!$M$136</f>
        <v>24</v>
      </c>
      <c r="I53" s="74">
        <f>'[2]64'!$N$136</f>
        <v>126</v>
      </c>
      <c r="J53" s="74">
        <f>'[2]64'!$K$138</f>
        <v>12</v>
      </c>
      <c r="K53" s="74">
        <f>'[2]64'!$K$139</f>
        <v>12</v>
      </c>
      <c r="L53" s="74">
        <f>'[2]64'!$K$140</f>
        <v>0</v>
      </c>
      <c r="M53" s="74">
        <f>'[2]64'!$K$141</f>
        <v>0</v>
      </c>
    </row>
    <row r="54" spans="1:17" s="67" customFormat="1" ht="40.15" customHeight="1" x14ac:dyDescent="0.2">
      <c r="A54" s="14" t="s">
        <v>92</v>
      </c>
      <c r="B54" s="73">
        <f t="shared" ref="B54:K54" si="23">SUM(B55:B57)</f>
        <v>2951</v>
      </c>
      <c r="C54" s="73">
        <f t="shared" si="23"/>
        <v>2858</v>
      </c>
      <c r="D54" s="73">
        <f t="shared" si="23"/>
        <v>4</v>
      </c>
      <c r="E54" s="73">
        <f t="shared" si="23"/>
        <v>0</v>
      </c>
      <c r="F54" s="73">
        <f t="shared" si="23"/>
        <v>2728</v>
      </c>
      <c r="G54" s="73">
        <f>SUM(G55:G57)</f>
        <v>101</v>
      </c>
      <c r="H54" s="73">
        <f>SUM(H55:H57)</f>
        <v>241</v>
      </c>
      <c r="I54" s="73">
        <f t="shared" si="23"/>
        <v>319</v>
      </c>
      <c r="J54" s="73">
        <f t="shared" si="23"/>
        <v>93</v>
      </c>
      <c r="K54" s="73">
        <f t="shared" si="23"/>
        <v>93</v>
      </c>
      <c r="L54" s="73">
        <f>SUM(L55:L57)</f>
        <v>0</v>
      </c>
      <c r="M54" s="73">
        <f t="shared" ref="M54" si="24">SUM(M55:M57)</f>
        <v>0</v>
      </c>
    </row>
    <row r="55" spans="1:17" s="67" customFormat="1" ht="18" customHeight="1" x14ac:dyDescent="0.2">
      <c r="A55" s="66" t="s">
        <v>3</v>
      </c>
      <c r="B55" s="74">
        <f>'[2]06'!$K$136</f>
        <v>1853</v>
      </c>
      <c r="C55" s="74">
        <f>'[2]06'!$K$137</f>
        <v>1817</v>
      </c>
      <c r="D55" s="74">
        <f>'[2]06'!$K$142</f>
        <v>4</v>
      </c>
      <c r="E55" s="74">
        <f>'[2]06'!$H$223</f>
        <v>0</v>
      </c>
      <c r="F55" s="74">
        <f>'[2]06'!$K$144</f>
        <v>1804</v>
      </c>
      <c r="G55" s="74">
        <f>'[2]06'!$L$136</f>
        <v>36</v>
      </c>
      <c r="H55" s="74">
        <f>'[2]06'!$M$136</f>
        <v>211</v>
      </c>
      <c r="I55" s="74">
        <f>'[2]06'!$N$136</f>
        <v>2</v>
      </c>
      <c r="J55" s="74">
        <f>'[2]06'!$K$138</f>
        <v>36</v>
      </c>
      <c r="K55" s="74">
        <f>'[2]06'!$K$139</f>
        <v>36</v>
      </c>
      <c r="L55" s="74">
        <f>'[2]06'!$K$140</f>
        <v>0</v>
      </c>
      <c r="M55" s="74">
        <f>'[2]06'!$K$141</f>
        <v>0</v>
      </c>
    </row>
    <row r="56" spans="1:17" s="67" customFormat="1" ht="18" customHeight="1" x14ac:dyDescent="0.2">
      <c r="A56" s="68" t="s">
        <v>11</v>
      </c>
      <c r="B56" s="74">
        <f>'[2]28'!$K$136</f>
        <v>391</v>
      </c>
      <c r="C56" s="74">
        <f>'[2]28'!$K$137</f>
        <v>367</v>
      </c>
      <c r="D56" s="74">
        <f>'[2]28'!$K$142</f>
        <v>0</v>
      </c>
      <c r="E56" s="74">
        <f>'[2]28'!$H$223</f>
        <v>0</v>
      </c>
      <c r="F56" s="74">
        <f>'[2]28'!$K$144</f>
        <v>315</v>
      </c>
      <c r="G56" s="74">
        <f>'[2]28'!$L$136</f>
        <v>25</v>
      </c>
      <c r="H56" s="74">
        <f>'[2]28'!$M$136</f>
        <v>17</v>
      </c>
      <c r="I56" s="74">
        <f>'[2]28'!$N$136</f>
        <v>122</v>
      </c>
      <c r="J56" s="74">
        <f>'[2]28'!$K$138</f>
        <v>24</v>
      </c>
      <c r="K56" s="74">
        <f>'[2]28'!$K$139</f>
        <v>24</v>
      </c>
      <c r="L56" s="74">
        <f>'[2]28'!$K$140</f>
        <v>0</v>
      </c>
      <c r="M56" s="74">
        <f>'[2]28'!$K$141</f>
        <v>0</v>
      </c>
    </row>
    <row r="57" spans="1:17" s="67" customFormat="1" ht="18" customHeight="1" x14ac:dyDescent="0.2">
      <c r="A57" s="66" t="s">
        <v>15</v>
      </c>
      <c r="B57" s="74">
        <f>'[2]38'!$K$136</f>
        <v>707</v>
      </c>
      <c r="C57" s="74">
        <f>'[2]38'!$K$137</f>
        <v>674</v>
      </c>
      <c r="D57" s="74">
        <f>'[2]38'!$H$222</f>
        <v>0</v>
      </c>
      <c r="E57" s="74">
        <f>'[2]38'!$H$223</f>
        <v>0</v>
      </c>
      <c r="F57" s="74">
        <f>'[2]38'!$K$144</f>
        <v>609</v>
      </c>
      <c r="G57" s="74">
        <f>'[2]38'!$L$136</f>
        <v>40</v>
      </c>
      <c r="H57" s="74">
        <f>'[2]38'!$M$136</f>
        <v>13</v>
      </c>
      <c r="I57" s="74">
        <f>'[2]38'!$N$136</f>
        <v>195</v>
      </c>
      <c r="J57" s="74">
        <f>'[2]38'!$K$138</f>
        <v>33</v>
      </c>
      <c r="K57" s="74">
        <f>'[2]38'!$K$139</f>
        <v>33</v>
      </c>
      <c r="L57" s="74">
        <f>'[2]38'!$K$140</f>
        <v>0</v>
      </c>
      <c r="M57" s="74">
        <f>'[2]38'!$K$141</f>
        <v>0</v>
      </c>
    </row>
    <row r="58" spans="1:17" x14ac:dyDescent="0.25">
      <c r="D58" s="69"/>
      <c r="E58" s="69"/>
      <c r="F58" s="69"/>
      <c r="J58" s="69"/>
      <c r="K58" s="69"/>
      <c r="L58" s="69"/>
      <c r="M58" s="69"/>
      <c r="N58" s="59"/>
      <c r="O58" s="59"/>
      <c r="P58" s="59"/>
      <c r="Q58" s="59"/>
    </row>
    <row r="59" spans="1:17" x14ac:dyDescent="0.25">
      <c r="N59" s="59"/>
      <c r="O59" s="59"/>
      <c r="P59" s="59"/>
      <c r="Q59" s="59"/>
    </row>
    <row r="60" spans="1:17" x14ac:dyDescent="0.25">
      <c r="N60" s="59"/>
      <c r="O60" s="59"/>
      <c r="P60" s="59"/>
      <c r="Q60" s="59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4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58"/>
  <sheetViews>
    <sheetView view="pageBreakPreview" zoomScale="85" zoomScaleNormal="85" zoomScaleSheetLayoutView="85" workbookViewId="0">
      <selection activeCell="B2" sqref="B2"/>
    </sheetView>
  </sheetViews>
  <sheetFormatPr defaultColWidth="2.140625" defaultRowHeight="15.75" x14ac:dyDescent="0.25"/>
  <cols>
    <col min="1" max="1" width="25.7109375" style="47" customWidth="1"/>
    <col min="2" max="13" width="10.7109375" style="47" customWidth="1"/>
    <col min="14" max="15" width="2.140625" style="47"/>
    <col min="16" max="16" width="7.7109375" style="47" customWidth="1"/>
    <col min="17" max="17" width="7" style="47" customWidth="1"/>
    <col min="18" max="18" width="8.85546875" style="47" customWidth="1"/>
    <col min="19" max="19" width="7.28515625" style="47" customWidth="1"/>
    <col min="20" max="16384" width="2.140625" style="47"/>
  </cols>
  <sheetData>
    <row r="1" spans="1:23" ht="30" customHeight="1" x14ac:dyDescent="0.25">
      <c r="A1" s="22"/>
      <c r="B1" s="22" t="s">
        <v>253</v>
      </c>
      <c r="C1" s="22"/>
      <c r="E1" s="123"/>
      <c r="F1" s="22"/>
      <c r="G1" s="22"/>
      <c r="H1" s="22"/>
      <c r="I1" s="22"/>
      <c r="J1" s="22"/>
      <c r="K1" s="22"/>
      <c r="L1" s="22"/>
      <c r="M1" s="22"/>
    </row>
    <row r="2" spans="1:23" ht="20.100000000000001" customHeight="1" x14ac:dyDescent="0.25">
      <c r="A2" s="124"/>
      <c r="C2" s="125" t="s">
        <v>76</v>
      </c>
      <c r="D2" s="116"/>
      <c r="E2" s="126"/>
      <c r="G2" s="127" t="s">
        <v>77</v>
      </c>
      <c r="H2" s="127"/>
      <c r="I2" s="128"/>
      <c r="K2" s="127" t="s">
        <v>78</v>
      </c>
      <c r="L2" s="127"/>
      <c r="M2" s="127"/>
    </row>
    <row r="3" spans="1:23" ht="20.100000000000001" customHeight="1" x14ac:dyDescent="0.25">
      <c r="A3" s="129" t="s">
        <v>38</v>
      </c>
      <c r="B3" s="130" t="s">
        <v>73</v>
      </c>
      <c r="C3" s="126"/>
      <c r="D3" s="131" t="s">
        <v>99</v>
      </c>
      <c r="E3" s="128"/>
      <c r="F3" s="116" t="s">
        <v>73</v>
      </c>
      <c r="G3" s="126"/>
      <c r="H3" s="131" t="s">
        <v>99</v>
      </c>
      <c r="I3" s="128"/>
      <c r="J3" s="116" t="s">
        <v>73</v>
      </c>
      <c r="K3" s="126"/>
      <c r="L3" s="131" t="s">
        <v>99</v>
      </c>
      <c r="M3" s="131"/>
    </row>
    <row r="4" spans="1:23" ht="15" customHeight="1" x14ac:dyDescent="0.25">
      <c r="A4" s="132"/>
      <c r="B4" s="133" t="s">
        <v>74</v>
      </c>
      <c r="C4" s="133" t="s">
        <v>75</v>
      </c>
      <c r="D4" s="133" t="s">
        <v>74</v>
      </c>
      <c r="E4" s="133" t="s">
        <v>75</v>
      </c>
      <c r="F4" s="133" t="s">
        <v>74</v>
      </c>
      <c r="G4" s="133" t="s">
        <v>75</v>
      </c>
      <c r="H4" s="133" t="s">
        <v>74</v>
      </c>
      <c r="I4" s="133" t="s">
        <v>75</v>
      </c>
      <c r="J4" s="133" t="s">
        <v>74</v>
      </c>
      <c r="K4" s="133" t="s">
        <v>75</v>
      </c>
      <c r="L4" s="133" t="s">
        <v>74</v>
      </c>
      <c r="M4" s="133" t="s">
        <v>75</v>
      </c>
    </row>
    <row r="5" spans="1:23" s="23" customFormat="1" ht="40.15" customHeight="1" x14ac:dyDescent="0.25">
      <c r="A5" s="14" t="s">
        <v>1</v>
      </c>
      <c r="B5" s="72">
        <f>SUM(B7,B9,B14,B21,B27,B34,B43,B48,B55)</f>
        <v>1</v>
      </c>
      <c r="C5" s="72">
        <f t="shared" ref="C5:M5" si="0">SUM(C7,C9,C14,C21,C27,C34,C43,C48,C55)</f>
        <v>1</v>
      </c>
      <c r="D5" s="72">
        <f t="shared" si="0"/>
        <v>6</v>
      </c>
      <c r="E5" s="72">
        <f t="shared" si="0"/>
        <v>2348</v>
      </c>
      <c r="F5" s="72">
        <f t="shared" si="0"/>
        <v>0</v>
      </c>
      <c r="G5" s="72">
        <f t="shared" ref="G5:I5" si="1">SUM(G7,G9,G14,G21,G27,G34,G43,G48,G55)</f>
        <v>0</v>
      </c>
      <c r="H5" s="72">
        <f t="shared" si="1"/>
        <v>6</v>
      </c>
      <c r="I5" s="72">
        <f t="shared" si="1"/>
        <v>28</v>
      </c>
      <c r="J5" s="72">
        <f t="shared" si="0"/>
        <v>0</v>
      </c>
      <c r="K5" s="72">
        <f t="shared" si="0"/>
        <v>0</v>
      </c>
      <c r="L5" s="72">
        <f t="shared" si="0"/>
        <v>1</v>
      </c>
      <c r="M5" s="72">
        <f t="shared" si="0"/>
        <v>900</v>
      </c>
      <c r="P5" s="194"/>
      <c r="Q5" s="194"/>
      <c r="R5" s="194"/>
      <c r="S5" s="194"/>
      <c r="T5" s="194"/>
      <c r="U5" s="194"/>
      <c r="V5" s="194"/>
      <c r="W5" s="194"/>
    </row>
    <row r="6" spans="1:23" s="134" customFormat="1" ht="40.15" customHeight="1" x14ac:dyDescent="0.25">
      <c r="A6" s="14" t="s">
        <v>96</v>
      </c>
      <c r="B6" s="73">
        <f>SUM(B7,B9,B14)</f>
        <v>0</v>
      </c>
      <c r="C6" s="73">
        <f t="shared" ref="C6:M6" si="2">SUM(C7,C9,C14)</f>
        <v>0</v>
      </c>
      <c r="D6" s="73">
        <f t="shared" si="2"/>
        <v>6</v>
      </c>
      <c r="E6" s="73">
        <f t="shared" si="2"/>
        <v>2348</v>
      </c>
      <c r="F6" s="73">
        <f t="shared" si="2"/>
        <v>0</v>
      </c>
      <c r="G6" s="73">
        <f t="shared" ref="G6:I6" si="3">SUM(G7,G9,G14)</f>
        <v>0</v>
      </c>
      <c r="H6" s="73">
        <f t="shared" si="3"/>
        <v>5</v>
      </c>
      <c r="I6" s="73">
        <f t="shared" si="3"/>
        <v>26</v>
      </c>
      <c r="J6" s="73">
        <f t="shared" si="2"/>
        <v>0</v>
      </c>
      <c r="K6" s="73">
        <f t="shared" si="2"/>
        <v>0</v>
      </c>
      <c r="L6" s="73">
        <f t="shared" si="2"/>
        <v>1</v>
      </c>
      <c r="M6" s="73">
        <f t="shared" si="2"/>
        <v>900</v>
      </c>
    </row>
    <row r="7" spans="1:23" s="60" customFormat="1" ht="40.15" customHeight="1" x14ac:dyDescent="0.2">
      <c r="A7" s="14" t="s">
        <v>86</v>
      </c>
      <c r="B7" s="72">
        <f>B8</f>
        <v>0</v>
      </c>
      <c r="C7" s="72">
        <f t="shared" ref="C7:M7" si="4">C8</f>
        <v>0</v>
      </c>
      <c r="D7" s="72">
        <f t="shared" si="4"/>
        <v>5</v>
      </c>
      <c r="E7" s="72">
        <f t="shared" si="4"/>
        <v>1695</v>
      </c>
      <c r="F7" s="72">
        <f t="shared" si="4"/>
        <v>0</v>
      </c>
      <c r="G7" s="72">
        <f t="shared" si="4"/>
        <v>0</v>
      </c>
      <c r="H7" s="72">
        <f t="shared" si="4"/>
        <v>5</v>
      </c>
      <c r="I7" s="72">
        <f t="shared" si="4"/>
        <v>26</v>
      </c>
      <c r="J7" s="72">
        <f t="shared" si="4"/>
        <v>0</v>
      </c>
      <c r="K7" s="72">
        <f t="shared" si="4"/>
        <v>0</v>
      </c>
      <c r="L7" s="72">
        <f t="shared" si="4"/>
        <v>1</v>
      </c>
      <c r="M7" s="72">
        <f t="shared" si="4"/>
        <v>900</v>
      </c>
      <c r="P7" s="115"/>
      <c r="Q7" s="115"/>
      <c r="R7" s="115"/>
      <c r="S7" s="115"/>
    </row>
    <row r="8" spans="1:23" s="62" customFormat="1" ht="18" customHeight="1" x14ac:dyDescent="0.2">
      <c r="A8" s="54" t="s">
        <v>46</v>
      </c>
      <c r="B8" s="117">
        <f>'[2]65'!$I$151</f>
        <v>0</v>
      </c>
      <c r="C8" s="117">
        <f>'[2]65'!$J$151</f>
        <v>0</v>
      </c>
      <c r="D8" s="117">
        <f>'[2]65'!$K$151</f>
        <v>5</v>
      </c>
      <c r="E8" s="117">
        <f>'[2]65'!$L$151</f>
        <v>1695</v>
      </c>
      <c r="F8" s="117">
        <f>'[2]65'!I152</f>
        <v>0</v>
      </c>
      <c r="G8" s="117">
        <f>'[2]65'!J152</f>
        <v>0</v>
      </c>
      <c r="H8" s="117">
        <f>'[2]65'!K152</f>
        <v>5</v>
      </c>
      <c r="I8" s="117">
        <f>'[2]65'!L152</f>
        <v>26</v>
      </c>
      <c r="J8" s="117">
        <f>'[2]65'!I153</f>
        <v>0</v>
      </c>
      <c r="K8" s="117">
        <f>'[2]65'!J153</f>
        <v>0</v>
      </c>
      <c r="L8" s="117">
        <f>'[2]65'!K153</f>
        <v>1</v>
      </c>
      <c r="M8" s="117">
        <f>'[2]65'!L153</f>
        <v>900</v>
      </c>
      <c r="P8" s="199"/>
      <c r="Q8" s="199"/>
      <c r="R8" s="199"/>
      <c r="S8" s="199"/>
    </row>
    <row r="9" spans="1:23" s="60" customFormat="1" ht="40.15" customHeight="1" x14ac:dyDescent="0.2">
      <c r="A9" s="14" t="s">
        <v>93</v>
      </c>
      <c r="B9" s="72">
        <f>SUM(B10:B13)</f>
        <v>0</v>
      </c>
      <c r="C9" s="72">
        <f t="shared" ref="C9:J9" si="5">SUM(C10:C13)</f>
        <v>0</v>
      </c>
      <c r="D9" s="72">
        <f t="shared" si="5"/>
        <v>1</v>
      </c>
      <c r="E9" s="72">
        <f t="shared" si="5"/>
        <v>653</v>
      </c>
      <c r="F9" s="72">
        <f t="shared" si="5"/>
        <v>0</v>
      </c>
      <c r="G9" s="72">
        <f t="shared" ref="G9:I9" si="6">SUM(G10:G13)</f>
        <v>0</v>
      </c>
      <c r="H9" s="72">
        <f t="shared" si="6"/>
        <v>0</v>
      </c>
      <c r="I9" s="72">
        <f t="shared" si="6"/>
        <v>0</v>
      </c>
      <c r="J9" s="72">
        <f t="shared" si="5"/>
        <v>0</v>
      </c>
      <c r="K9" s="72">
        <f t="shared" ref="K9:M9" si="7">SUM(K10:K13)</f>
        <v>0</v>
      </c>
      <c r="L9" s="72">
        <f t="shared" si="7"/>
        <v>0</v>
      </c>
      <c r="M9" s="72">
        <f t="shared" si="7"/>
        <v>0</v>
      </c>
    </row>
    <row r="10" spans="1:23" s="62" customFormat="1" ht="18" customHeight="1" x14ac:dyDescent="0.2">
      <c r="A10" s="54" t="s">
        <v>4</v>
      </c>
      <c r="B10" s="117">
        <f>'[2]08'!$I$151</f>
        <v>0</v>
      </c>
      <c r="C10" s="117">
        <f>'[2]08'!$J$151</f>
        <v>0</v>
      </c>
      <c r="D10" s="117">
        <f>'[2]08'!$K$151</f>
        <v>0</v>
      </c>
      <c r="E10" s="117">
        <f>'[2]08'!$L$151</f>
        <v>0</v>
      </c>
      <c r="F10" s="117">
        <f>'[2]08'!I152</f>
        <v>0</v>
      </c>
      <c r="G10" s="117">
        <f>'[2]08'!J152</f>
        <v>0</v>
      </c>
      <c r="H10" s="117">
        <f>'[2]08'!K152</f>
        <v>0</v>
      </c>
      <c r="I10" s="117">
        <f>'[2]08'!L152</f>
        <v>0</v>
      </c>
      <c r="J10" s="117">
        <f>'[2]08'!I153</f>
        <v>0</v>
      </c>
      <c r="K10" s="117">
        <f>'[2]08'!J153</f>
        <v>0</v>
      </c>
      <c r="L10" s="117">
        <f>'[2]08'!K153</f>
        <v>0</v>
      </c>
      <c r="M10" s="117">
        <f>'[2]08'!L153</f>
        <v>0</v>
      </c>
    </row>
    <row r="11" spans="1:23" s="62" customFormat="1" ht="18" customHeight="1" x14ac:dyDescent="0.2">
      <c r="A11" s="54" t="s">
        <v>5</v>
      </c>
      <c r="B11" s="117">
        <f>'[2]12'!$I$151</f>
        <v>0</v>
      </c>
      <c r="C11" s="117">
        <f>'[2]12'!$J$151</f>
        <v>0</v>
      </c>
      <c r="D11" s="117">
        <f>'[2]12'!$K$151</f>
        <v>0</v>
      </c>
      <c r="E11" s="117">
        <f>'[2]12'!$L$151</f>
        <v>0</v>
      </c>
      <c r="F11" s="117">
        <f>'[2]12'!I152</f>
        <v>0</v>
      </c>
      <c r="G11" s="117">
        <f>'[2]12'!J152</f>
        <v>0</v>
      </c>
      <c r="H11" s="117">
        <f>'[2]12'!K152</f>
        <v>0</v>
      </c>
      <c r="I11" s="117">
        <f>'[2]12'!L152</f>
        <v>0</v>
      </c>
      <c r="J11" s="117">
        <f>'[2]12'!I153</f>
        <v>0</v>
      </c>
      <c r="K11" s="117">
        <f>'[2]12'!J153</f>
        <v>0</v>
      </c>
      <c r="L11" s="117">
        <f>'[2]12'!K153</f>
        <v>0</v>
      </c>
      <c r="M11" s="117">
        <f>'[2]12'!L153</f>
        <v>0</v>
      </c>
    </row>
    <row r="12" spans="1:23" s="62" customFormat="1" ht="18" customHeight="1" x14ac:dyDescent="0.2">
      <c r="A12" s="54" t="s">
        <v>7</v>
      </c>
      <c r="B12" s="117">
        <f>'[2]17'!$I$151</f>
        <v>0</v>
      </c>
      <c r="C12" s="117">
        <f>'[2]17'!$J$151</f>
        <v>0</v>
      </c>
      <c r="D12" s="117">
        <f>'[2]17'!$K$151</f>
        <v>1</v>
      </c>
      <c r="E12" s="117">
        <f>'[2]17'!$L$151</f>
        <v>653</v>
      </c>
      <c r="F12" s="117">
        <f>'[2]17'!I152</f>
        <v>0</v>
      </c>
      <c r="G12" s="117">
        <f>'[2]17'!J152</f>
        <v>0</v>
      </c>
      <c r="H12" s="117">
        <f>'[2]17'!K152</f>
        <v>0</v>
      </c>
      <c r="I12" s="117">
        <f>'[2]17'!L152</f>
        <v>0</v>
      </c>
      <c r="J12" s="117">
        <f>'[2]17'!I153</f>
        <v>0</v>
      </c>
      <c r="K12" s="117">
        <f>'[2]17'!J153</f>
        <v>0</v>
      </c>
      <c r="L12" s="117">
        <f>'[2]17'!K153</f>
        <v>0</v>
      </c>
      <c r="M12" s="117">
        <f>'[2]17'!L153</f>
        <v>0</v>
      </c>
    </row>
    <row r="13" spans="1:23" s="62" customFormat="1" ht="18" customHeight="1" x14ac:dyDescent="0.2">
      <c r="A13" s="54" t="s">
        <v>37</v>
      </c>
      <c r="B13" s="117">
        <f>'[2]34'!$I$151</f>
        <v>0</v>
      </c>
      <c r="C13" s="117">
        <f>'[2]34'!$J$151</f>
        <v>0</v>
      </c>
      <c r="D13" s="117">
        <f>'[2]34'!$K$151</f>
        <v>0</v>
      </c>
      <c r="E13" s="117">
        <f>'[2]34'!$L$151</f>
        <v>0</v>
      </c>
      <c r="F13" s="117">
        <f>'[2]34'!I152</f>
        <v>0</v>
      </c>
      <c r="G13" s="117">
        <f>'[2]34'!J152</f>
        <v>0</v>
      </c>
      <c r="H13" s="117">
        <f>'[2]34'!K152</f>
        <v>0</v>
      </c>
      <c r="I13" s="117">
        <f>'[2]34'!L152</f>
        <v>0</v>
      </c>
      <c r="J13" s="117">
        <f>'[2]34'!I153</f>
        <v>0</v>
      </c>
      <c r="K13" s="117">
        <f>'[2]34'!J153</f>
        <v>0</v>
      </c>
      <c r="L13" s="117">
        <f>'[2]34'!K153</f>
        <v>0</v>
      </c>
      <c r="M13" s="117">
        <f>'[2]34'!L153</f>
        <v>0</v>
      </c>
    </row>
    <row r="14" spans="1:23" s="60" customFormat="1" ht="40.15" customHeight="1" x14ac:dyDescent="0.2">
      <c r="A14" s="14" t="s">
        <v>94</v>
      </c>
      <c r="B14" s="72">
        <f>SUM(B15:B19)</f>
        <v>0</v>
      </c>
      <c r="C14" s="72">
        <f t="shared" ref="C14:J14" si="8">SUM(C15:C19)</f>
        <v>0</v>
      </c>
      <c r="D14" s="72">
        <f t="shared" si="8"/>
        <v>0</v>
      </c>
      <c r="E14" s="72">
        <f>SUM(E15:E19)</f>
        <v>0</v>
      </c>
      <c r="F14" s="72">
        <f t="shared" si="8"/>
        <v>0</v>
      </c>
      <c r="G14" s="72">
        <f t="shared" ref="G14:I14" si="9">SUM(G15:G19)</f>
        <v>0</v>
      </c>
      <c r="H14" s="72">
        <f t="shared" si="9"/>
        <v>0</v>
      </c>
      <c r="I14" s="72">
        <f t="shared" si="9"/>
        <v>0</v>
      </c>
      <c r="J14" s="72">
        <f t="shared" si="8"/>
        <v>0</v>
      </c>
      <c r="K14" s="72">
        <f t="shared" ref="K14:M14" si="10">SUM(K15:K19)</f>
        <v>0</v>
      </c>
      <c r="L14" s="72">
        <f t="shared" si="10"/>
        <v>0</v>
      </c>
      <c r="M14" s="72">
        <f t="shared" si="10"/>
        <v>0</v>
      </c>
    </row>
    <row r="15" spans="1:23" s="62" customFormat="1" ht="18" customHeight="1" x14ac:dyDescent="0.2">
      <c r="A15" s="54" t="s">
        <v>2</v>
      </c>
      <c r="B15" s="117">
        <f>'[2]05'!$I$151</f>
        <v>0</v>
      </c>
      <c r="C15" s="117">
        <f>'[2]05'!$J$151</f>
        <v>0</v>
      </c>
      <c r="D15" s="117">
        <f>'[2]05'!$K$151</f>
        <v>0</v>
      </c>
      <c r="E15" s="117">
        <f>'[2]05'!$L$151</f>
        <v>0</v>
      </c>
      <c r="F15" s="117">
        <f>'[2]05'!I152</f>
        <v>0</v>
      </c>
      <c r="G15" s="117">
        <f>'[2]05'!J152</f>
        <v>0</v>
      </c>
      <c r="H15" s="117">
        <f>'[2]05'!K152</f>
        <v>0</v>
      </c>
      <c r="I15" s="117">
        <f>'[2]05'!L152</f>
        <v>0</v>
      </c>
      <c r="J15" s="117">
        <f>'[2]05'!I153</f>
        <v>0</v>
      </c>
      <c r="K15" s="117">
        <f>'[2]05'!J153</f>
        <v>0</v>
      </c>
      <c r="L15" s="117">
        <f>'[2]05'!K153</f>
        <v>0</v>
      </c>
      <c r="M15" s="117">
        <f>'[2]05'!L153</f>
        <v>0</v>
      </c>
    </row>
    <row r="16" spans="1:23" s="62" customFormat="1" ht="18" customHeight="1" x14ac:dyDescent="0.2">
      <c r="A16" s="54" t="s">
        <v>6</v>
      </c>
      <c r="B16" s="117">
        <f>'[2]14'!$I$151</f>
        <v>0</v>
      </c>
      <c r="C16" s="117">
        <f>'[2]14'!$J$151</f>
        <v>0</v>
      </c>
      <c r="D16" s="117">
        <f>'[2]14'!$K$151</f>
        <v>0</v>
      </c>
      <c r="E16" s="117">
        <f>'[2]14'!$L$151</f>
        <v>0</v>
      </c>
      <c r="F16" s="117">
        <f>'[2]05'!I153</f>
        <v>0</v>
      </c>
      <c r="G16" s="117">
        <f>'[2]05'!J153</f>
        <v>0</v>
      </c>
      <c r="H16" s="117">
        <f>'[2]14'!K152</f>
        <v>0</v>
      </c>
      <c r="I16" s="117">
        <f>'[2]14'!L152</f>
        <v>0</v>
      </c>
      <c r="J16" s="117">
        <f>'[2]14'!I153</f>
        <v>0</v>
      </c>
      <c r="K16" s="117">
        <f>'[2]14'!J153</f>
        <v>0</v>
      </c>
      <c r="L16" s="117">
        <f>'[2]14'!K153</f>
        <v>0</v>
      </c>
      <c r="M16" s="117">
        <f>'[2]14'!L153</f>
        <v>0</v>
      </c>
    </row>
    <row r="17" spans="1:13" s="62" customFormat="1" ht="18" customHeight="1" x14ac:dyDescent="0.2">
      <c r="A17" s="54" t="s">
        <v>8</v>
      </c>
      <c r="B17" s="117">
        <f>'[2]18'!$I$151</f>
        <v>0</v>
      </c>
      <c r="C17" s="117">
        <f>'[2]18'!$J$151</f>
        <v>0</v>
      </c>
      <c r="D17" s="117">
        <f>'[2]18'!$K$151</f>
        <v>0</v>
      </c>
      <c r="E17" s="117">
        <f>'[2]18'!$L$151</f>
        <v>0</v>
      </c>
      <c r="F17" s="117">
        <f>'[2]18'!I152</f>
        <v>0</v>
      </c>
      <c r="G17" s="117">
        <f>'[2]18'!J152</f>
        <v>0</v>
      </c>
      <c r="H17" s="117">
        <f>'[2]18'!K152</f>
        <v>0</v>
      </c>
      <c r="I17" s="117">
        <f>'[2]18'!L152</f>
        <v>0</v>
      </c>
      <c r="J17" s="117">
        <f>'[2]18'!I153</f>
        <v>0</v>
      </c>
      <c r="K17" s="117">
        <f>'[2]18'!J153</f>
        <v>0</v>
      </c>
      <c r="L17" s="117">
        <f>'[2]18'!K153</f>
        <v>0</v>
      </c>
      <c r="M17" s="117">
        <f>'[2]18'!L153</f>
        <v>0</v>
      </c>
    </row>
    <row r="18" spans="1:13" s="62" customFormat="1" ht="18" customHeight="1" x14ac:dyDescent="0.2">
      <c r="A18" s="54" t="s">
        <v>9</v>
      </c>
      <c r="B18" s="117">
        <f>'[2]21'!$I$151</f>
        <v>0</v>
      </c>
      <c r="C18" s="117">
        <f>'[2]21'!$J$151</f>
        <v>0</v>
      </c>
      <c r="D18" s="117">
        <f>'[2]21'!$K$151</f>
        <v>0</v>
      </c>
      <c r="E18" s="117">
        <f>'[2]21'!$L$151</f>
        <v>0</v>
      </c>
      <c r="F18" s="117">
        <f>'[2]21'!I152</f>
        <v>0</v>
      </c>
      <c r="G18" s="117">
        <f>'[2]21'!J152</f>
        <v>0</v>
      </c>
      <c r="H18" s="117">
        <f>'[2]21'!K152</f>
        <v>0</v>
      </c>
      <c r="I18" s="117">
        <f>'[2]21'!L152</f>
        <v>0</v>
      </c>
      <c r="J18" s="117">
        <f>'[2]21'!I153</f>
        <v>0</v>
      </c>
      <c r="K18" s="117">
        <f>'[2]21'!J153</f>
        <v>0</v>
      </c>
      <c r="L18" s="117">
        <f>'[2]21'!K153</f>
        <v>0</v>
      </c>
      <c r="M18" s="117">
        <f>'[2]21'!L153</f>
        <v>0</v>
      </c>
    </row>
    <row r="19" spans="1:13" s="62" customFormat="1" ht="18" customHeight="1" x14ac:dyDescent="0.2">
      <c r="A19" s="54" t="s">
        <v>12</v>
      </c>
      <c r="B19" s="117">
        <f>'[2]32'!$I$151</f>
        <v>0</v>
      </c>
      <c r="C19" s="117">
        <f>'[2]32'!$J$151</f>
        <v>0</v>
      </c>
      <c r="D19" s="117">
        <f>'[2]32'!$K$151</f>
        <v>0</v>
      </c>
      <c r="E19" s="117">
        <f>'[2]32'!$L$151</f>
        <v>0</v>
      </c>
      <c r="F19" s="117">
        <f>'[2]32'!I152</f>
        <v>0</v>
      </c>
      <c r="G19" s="117">
        <f>'[2]32'!J152</f>
        <v>0</v>
      </c>
      <c r="H19" s="117">
        <f>'[2]32'!K152</f>
        <v>0</v>
      </c>
      <c r="I19" s="117">
        <f>'[2]32'!L152</f>
        <v>0</v>
      </c>
      <c r="J19" s="117">
        <f>'[2]32'!I153</f>
        <v>0</v>
      </c>
      <c r="K19" s="117">
        <f>'[2]32'!J153</f>
        <v>0</v>
      </c>
      <c r="L19" s="117">
        <f>'[2]32'!K153</f>
        <v>0</v>
      </c>
      <c r="M19" s="117">
        <f>'[2]32'!L153</f>
        <v>0</v>
      </c>
    </row>
    <row r="20" spans="1:13" s="24" customFormat="1" ht="40.15" customHeight="1" x14ac:dyDescent="0.2">
      <c r="A20" s="14" t="s">
        <v>95</v>
      </c>
      <c r="B20" s="73">
        <f>SUM(B21,B27,B34,B43,B48,B55)</f>
        <v>1</v>
      </c>
      <c r="C20" s="73">
        <f t="shared" ref="C20:J20" si="11">SUM(C21,C27,C34,C43,C48,C55)</f>
        <v>1</v>
      </c>
      <c r="D20" s="73">
        <f t="shared" si="11"/>
        <v>0</v>
      </c>
      <c r="E20" s="73">
        <f>SUM(E21,E27,E34,E43,E48,E55)</f>
        <v>0</v>
      </c>
      <c r="F20" s="73">
        <f t="shared" si="11"/>
        <v>0</v>
      </c>
      <c r="G20" s="73">
        <f t="shared" ref="G20:I20" si="12">SUM(G21,G27,G34,G43,G48,G55)</f>
        <v>0</v>
      </c>
      <c r="H20" s="73">
        <f t="shared" si="12"/>
        <v>1</v>
      </c>
      <c r="I20" s="73">
        <f t="shared" si="12"/>
        <v>2</v>
      </c>
      <c r="J20" s="73">
        <f t="shared" si="11"/>
        <v>0</v>
      </c>
      <c r="K20" s="73">
        <f t="shared" ref="K20:M20" si="13">SUM(K21,K27,K34,K43,K48,K55)</f>
        <v>0</v>
      </c>
      <c r="L20" s="73">
        <f t="shared" si="13"/>
        <v>0</v>
      </c>
      <c r="M20" s="73">
        <f t="shared" si="13"/>
        <v>0</v>
      </c>
    </row>
    <row r="21" spans="1:13" s="60" customFormat="1" ht="40.15" customHeight="1" x14ac:dyDescent="0.2">
      <c r="A21" s="135" t="s">
        <v>87</v>
      </c>
      <c r="B21" s="72">
        <f>SUM(B22:B26)</f>
        <v>0</v>
      </c>
      <c r="C21" s="72">
        <f t="shared" ref="C21:D21" si="14">SUM(C22:C26)</f>
        <v>0</v>
      </c>
      <c r="D21" s="72">
        <f t="shared" si="14"/>
        <v>0</v>
      </c>
      <c r="E21" s="72">
        <f>SUM(E22:E26)</f>
        <v>0</v>
      </c>
      <c r="F21" s="72">
        <f>SUM(F22:F26)</f>
        <v>0</v>
      </c>
      <c r="G21" s="72">
        <f t="shared" ref="G21:I21" si="15">SUM(G22:G26)</f>
        <v>0</v>
      </c>
      <c r="H21" s="72">
        <f t="shared" si="15"/>
        <v>0</v>
      </c>
      <c r="I21" s="72">
        <f t="shared" si="15"/>
        <v>0</v>
      </c>
      <c r="J21" s="72">
        <f>SUM(J22:J26)</f>
        <v>0</v>
      </c>
      <c r="K21" s="72">
        <f t="shared" ref="K21:M21" si="16">SUM(K22:K26)</f>
        <v>0</v>
      </c>
      <c r="L21" s="72">
        <f t="shared" si="16"/>
        <v>0</v>
      </c>
      <c r="M21" s="72">
        <f t="shared" si="16"/>
        <v>0</v>
      </c>
    </row>
    <row r="22" spans="1:13" s="62" customFormat="1" ht="18" customHeight="1" x14ac:dyDescent="0.2">
      <c r="A22" s="54" t="s">
        <v>32</v>
      </c>
      <c r="B22" s="117">
        <f>'[2]02'!$I$151</f>
        <v>0</v>
      </c>
      <c r="C22" s="117">
        <f>'[2]02'!$J$151</f>
        <v>0</v>
      </c>
      <c r="D22" s="117">
        <f>'[2]02'!$K$151</f>
        <v>0</v>
      </c>
      <c r="E22" s="117">
        <f>'[2]02'!$L$151</f>
        <v>0</v>
      </c>
      <c r="F22" s="117">
        <f>'[2]02'!I152</f>
        <v>0</v>
      </c>
      <c r="G22" s="117">
        <f>'[2]02'!J152</f>
        <v>0</v>
      </c>
      <c r="H22" s="117">
        <f>'[2]02'!K152</f>
        <v>0</v>
      </c>
      <c r="I22" s="117">
        <f>'[2]02'!L152</f>
        <v>0</v>
      </c>
      <c r="J22" s="117">
        <f>'[2]02'!I153</f>
        <v>0</v>
      </c>
      <c r="K22" s="117">
        <f>'[2]02'!J153</f>
        <v>0</v>
      </c>
      <c r="L22" s="117">
        <f>'[2]02'!K153</f>
        <v>0</v>
      </c>
      <c r="M22" s="117">
        <f>'[2]02'!L153</f>
        <v>0</v>
      </c>
    </row>
    <row r="23" spans="1:13" s="62" customFormat="1" ht="18" customHeight="1" x14ac:dyDescent="0.2">
      <c r="A23" s="54" t="s">
        <v>33</v>
      </c>
      <c r="B23" s="61">
        <f>'[2]13'!$I$151</f>
        <v>0</v>
      </c>
      <c r="C23" s="61">
        <f>'[2]13'!$J$151</f>
        <v>0</v>
      </c>
      <c r="D23" s="61">
        <f>'[2]13'!$K$151</f>
        <v>0</v>
      </c>
      <c r="E23" s="61">
        <f>'[2]13'!$L$151</f>
        <v>0</v>
      </c>
      <c r="F23" s="61">
        <f>'[2]13'!I152</f>
        <v>0</v>
      </c>
      <c r="G23" s="61">
        <f>'[2]13'!J152</f>
        <v>0</v>
      </c>
      <c r="H23" s="61">
        <f>'[2]13'!K152</f>
        <v>0</v>
      </c>
      <c r="I23" s="61">
        <f>'[2]13'!L152</f>
        <v>0</v>
      </c>
      <c r="J23" s="61">
        <f>'[2]13'!I153</f>
        <v>0</v>
      </c>
      <c r="K23" s="61">
        <f>'[2]13'!J153</f>
        <v>0</v>
      </c>
      <c r="L23" s="61">
        <f>'[2]13'!K153</f>
        <v>0</v>
      </c>
      <c r="M23" s="61">
        <f>'[2]13'!L153</f>
        <v>0</v>
      </c>
    </row>
    <row r="24" spans="1:13" s="62" customFormat="1" ht="18" customHeight="1" x14ac:dyDescent="0.2">
      <c r="A24" s="54" t="s">
        <v>34</v>
      </c>
      <c r="B24" s="61">
        <f>'[2]20'!$I$151</f>
        <v>0</v>
      </c>
      <c r="C24" s="61">
        <f>'[2]20'!$J$151</f>
        <v>0</v>
      </c>
      <c r="D24" s="61">
        <f>'[2]20'!$K$151</f>
        <v>0</v>
      </c>
      <c r="E24" s="61">
        <f>'[2]20'!$L$151</f>
        <v>0</v>
      </c>
      <c r="F24" s="61">
        <f>'[2]20'!I152</f>
        <v>0</v>
      </c>
      <c r="G24" s="61">
        <f>'[2]20'!J152</f>
        <v>0</v>
      </c>
      <c r="H24" s="61">
        <f>'[2]20'!K152</f>
        <v>0</v>
      </c>
      <c r="I24" s="61">
        <f>'[2]20'!L152</f>
        <v>0</v>
      </c>
      <c r="J24" s="61">
        <f>'[2]20'!I153</f>
        <v>0</v>
      </c>
      <c r="K24" s="61">
        <f>'[2]20'!J153</f>
        <v>0</v>
      </c>
      <c r="L24" s="61">
        <f>'[2]20'!K153</f>
        <v>0</v>
      </c>
      <c r="M24" s="61">
        <f>'[2]20'!L153</f>
        <v>0</v>
      </c>
    </row>
    <row r="25" spans="1:13" s="62" customFormat="1" ht="18" customHeight="1" x14ac:dyDescent="0.2">
      <c r="A25" s="54" t="s">
        <v>10</v>
      </c>
      <c r="B25" s="61">
        <f>'[2]24'!$I$151</f>
        <v>0</v>
      </c>
      <c r="C25" s="61">
        <f>'[2]24'!$J$151</f>
        <v>0</v>
      </c>
      <c r="D25" s="63">
        <f>'[2]24'!$K$151</f>
        <v>0</v>
      </c>
      <c r="E25" s="61">
        <f>'[2]24'!$L$151</f>
        <v>0</v>
      </c>
      <c r="F25" s="61">
        <f>'[2]24'!I152</f>
        <v>0</v>
      </c>
      <c r="G25" s="61">
        <f>'[2]24'!J152</f>
        <v>0</v>
      </c>
      <c r="H25" s="61">
        <f>'[2]24'!K152</f>
        <v>0</v>
      </c>
      <c r="I25" s="61">
        <f>'[2]24'!L152</f>
        <v>0</v>
      </c>
      <c r="J25" s="61">
        <f>'[2]24'!I153</f>
        <v>0</v>
      </c>
      <c r="K25" s="61">
        <f>'[2]24'!J153</f>
        <v>0</v>
      </c>
      <c r="L25" s="61">
        <f>'[2]24'!K153</f>
        <v>0</v>
      </c>
      <c r="M25" s="61">
        <f>'[2]24'!L153</f>
        <v>0</v>
      </c>
    </row>
    <row r="26" spans="1:13" s="62" customFormat="1" ht="18" customHeight="1" x14ac:dyDescent="0.2">
      <c r="A26" s="54" t="s">
        <v>35</v>
      </c>
      <c r="B26" s="61">
        <f>'[2]37'!$I$151</f>
        <v>0</v>
      </c>
      <c r="C26" s="61">
        <f>'[2]37'!$J$151</f>
        <v>0</v>
      </c>
      <c r="D26" s="61">
        <f>'[2]37'!$K$151</f>
        <v>0</v>
      </c>
      <c r="E26" s="61">
        <f>'[2]37'!$L$151</f>
        <v>0</v>
      </c>
      <c r="F26" s="61">
        <f>'[2]37'!I152</f>
        <v>0</v>
      </c>
      <c r="G26" s="61">
        <f>'[2]37'!J152</f>
        <v>0</v>
      </c>
      <c r="H26" s="61">
        <f>'[2]37'!K152</f>
        <v>0</v>
      </c>
      <c r="I26" s="61">
        <f>'[2]37'!L152</f>
        <v>0</v>
      </c>
      <c r="J26" s="61">
        <f>'[2]37'!I153</f>
        <v>0</v>
      </c>
      <c r="K26" s="61">
        <f>'[2]37'!J153</f>
        <v>0</v>
      </c>
      <c r="L26" s="61">
        <f>'[2]37'!K153</f>
        <v>0</v>
      </c>
      <c r="M26" s="61">
        <f>'[2]37'!L153</f>
        <v>0</v>
      </c>
    </row>
    <row r="27" spans="1:13" s="62" customFormat="1" ht="40.15" customHeight="1" x14ac:dyDescent="0.2">
      <c r="A27" s="135" t="s">
        <v>88</v>
      </c>
      <c r="B27" s="11">
        <f>SUM(B28:B33)</f>
        <v>0</v>
      </c>
      <c r="C27" s="11">
        <f t="shared" ref="C27:J27" si="17">SUM(C28:C33)</f>
        <v>0</v>
      </c>
      <c r="D27" s="11">
        <f>SUM(D28:D33)</f>
        <v>0</v>
      </c>
      <c r="E27" s="11">
        <f t="shared" si="17"/>
        <v>0</v>
      </c>
      <c r="F27" s="11">
        <f>SUM(F28:F33)</f>
        <v>0</v>
      </c>
      <c r="G27" s="11">
        <f t="shared" ref="G27:I27" si="18">SUM(G28:G33)</f>
        <v>0</v>
      </c>
      <c r="H27" s="11">
        <f t="shared" si="18"/>
        <v>1</v>
      </c>
      <c r="I27" s="11">
        <f t="shared" si="18"/>
        <v>2</v>
      </c>
      <c r="J27" s="11">
        <f t="shared" si="17"/>
        <v>0</v>
      </c>
      <c r="K27" s="11">
        <f t="shared" ref="K27:M27" si="19">SUM(K28:K33)</f>
        <v>0</v>
      </c>
      <c r="L27" s="11">
        <f t="shared" si="19"/>
        <v>0</v>
      </c>
      <c r="M27" s="11">
        <f t="shared" si="19"/>
        <v>0</v>
      </c>
    </row>
    <row r="28" spans="1:13" s="62" customFormat="1" ht="18" customHeight="1" x14ac:dyDescent="0.2">
      <c r="A28" s="54" t="s">
        <v>25</v>
      </c>
      <c r="B28" s="61">
        <f>'[2]11'!$I$151</f>
        <v>0</v>
      </c>
      <c r="C28" s="61">
        <f>'[2]11'!$J$151</f>
        <v>0</v>
      </c>
      <c r="D28" s="61">
        <f>'[2]11'!$K$151</f>
        <v>0</v>
      </c>
      <c r="E28" s="61">
        <f>'[2]11'!$L$151</f>
        <v>0</v>
      </c>
      <c r="F28" s="61">
        <f>'[2]11'!I152</f>
        <v>0</v>
      </c>
      <c r="G28" s="61">
        <f>'[2]11'!J152</f>
        <v>0</v>
      </c>
      <c r="H28" s="61">
        <f>'[2]11'!K152</f>
        <v>0</v>
      </c>
      <c r="I28" s="61">
        <f>'[2]11'!L152</f>
        <v>0</v>
      </c>
      <c r="J28" s="61">
        <f>'[2]11'!I153</f>
        <v>0</v>
      </c>
      <c r="K28" s="61">
        <f>'[2]11'!J153</f>
        <v>0</v>
      </c>
      <c r="L28" s="61">
        <f>'[2]11'!K153</f>
        <v>0</v>
      </c>
      <c r="M28" s="61">
        <f>'[2]11'!L153</f>
        <v>0</v>
      </c>
    </row>
    <row r="29" spans="1:13" s="34" customFormat="1" ht="18" customHeight="1" x14ac:dyDescent="0.2">
      <c r="A29" s="33" t="s">
        <v>26</v>
      </c>
      <c r="B29" s="32">
        <f>'[2]15'!$I$151</f>
        <v>0</v>
      </c>
      <c r="C29" s="32">
        <f>'[2]15'!$J$151</f>
        <v>0</v>
      </c>
      <c r="D29" s="32">
        <f>'[2]15'!$K$151</f>
        <v>0</v>
      </c>
      <c r="E29" s="32">
        <f>'[2]15'!$L$151</f>
        <v>0</v>
      </c>
      <c r="F29" s="32">
        <f>'[2]15'!I152</f>
        <v>0</v>
      </c>
      <c r="G29" s="32">
        <f>'[2]15'!J152</f>
        <v>0</v>
      </c>
      <c r="H29" s="32">
        <f>'[2]15'!K152</f>
        <v>0</v>
      </c>
      <c r="I29" s="32">
        <f>'[2]15'!L152</f>
        <v>0</v>
      </c>
      <c r="J29" s="32">
        <f>'[2]15'!I153</f>
        <v>0</v>
      </c>
      <c r="K29" s="32">
        <f>'[2]15'!J153</f>
        <v>0</v>
      </c>
      <c r="L29" s="32">
        <f>'[2]15'!K153</f>
        <v>0</v>
      </c>
      <c r="M29" s="32">
        <f>'[2]15'!L153</f>
        <v>0</v>
      </c>
    </row>
    <row r="30" spans="1:13" s="62" customFormat="1" ht="18" customHeight="1" x14ac:dyDescent="0.2">
      <c r="A30" s="54" t="s">
        <v>27</v>
      </c>
      <c r="B30" s="61">
        <f>'[2]16'!$I$151</f>
        <v>0</v>
      </c>
      <c r="C30" s="61">
        <f>'[2]16'!$J$151</f>
        <v>0</v>
      </c>
      <c r="D30" s="61">
        <f>'[2]16'!$K$151</f>
        <v>0</v>
      </c>
      <c r="E30" s="61">
        <f>'[2]16'!$L$151</f>
        <v>0</v>
      </c>
      <c r="F30" s="61">
        <f>'[2]16'!I152</f>
        <v>0</v>
      </c>
      <c r="G30" s="61">
        <f>'[2]16'!J152</f>
        <v>0</v>
      </c>
      <c r="H30" s="61">
        <f>'[2]16'!K152</f>
        <v>0</v>
      </c>
      <c r="I30" s="61">
        <f>'[2]16'!L152</f>
        <v>0</v>
      </c>
      <c r="J30" s="61">
        <f>'[2]16'!I153</f>
        <v>0</v>
      </c>
      <c r="K30" s="61">
        <f>'[2]16'!J153</f>
        <v>0</v>
      </c>
      <c r="L30" s="61">
        <f>'[2]16'!K153</f>
        <v>0</v>
      </c>
      <c r="M30" s="61">
        <f>'[2]16'!L153</f>
        <v>0</v>
      </c>
    </row>
    <row r="31" spans="1:13" s="62" customFormat="1" ht="18" customHeight="1" x14ac:dyDescent="0.2">
      <c r="A31" s="54" t="s">
        <v>28</v>
      </c>
      <c r="B31" s="61">
        <f>'[2]22'!$I$151</f>
        <v>0</v>
      </c>
      <c r="C31" s="61">
        <f>'[2]22'!$J$151</f>
        <v>0</v>
      </c>
      <c r="D31" s="61">
        <f>'[2]22'!$K$151</f>
        <v>0</v>
      </c>
      <c r="E31" s="61">
        <f>'[2]22'!$L$151</f>
        <v>0</v>
      </c>
      <c r="F31" s="61">
        <f>'[2]22'!I152</f>
        <v>0</v>
      </c>
      <c r="G31" s="61">
        <f>'[2]22'!J152</f>
        <v>0</v>
      </c>
      <c r="H31" s="61">
        <f>'[2]22'!K152</f>
        <v>0</v>
      </c>
      <c r="I31" s="61">
        <f>'[2]22'!L152</f>
        <v>0</v>
      </c>
      <c r="J31" s="61">
        <f>'[2]22'!I153</f>
        <v>0</v>
      </c>
      <c r="K31" s="61">
        <f>'[2]22'!J153</f>
        <v>0</v>
      </c>
      <c r="L31" s="61">
        <f>'[2]22'!K153</f>
        <v>0</v>
      </c>
      <c r="M31" s="61">
        <f>'[2]22'!L153</f>
        <v>0</v>
      </c>
    </row>
    <row r="32" spans="1:13" s="62" customFormat="1" ht="18" customHeight="1" x14ac:dyDescent="0.2">
      <c r="A32" s="54" t="s">
        <v>14</v>
      </c>
      <c r="B32" s="61">
        <f>'[2]35'!$I$151</f>
        <v>0</v>
      </c>
      <c r="C32" s="61">
        <f>'[2]35'!$J$151</f>
        <v>0</v>
      </c>
      <c r="D32" s="61">
        <f>'[2]35'!$K$151</f>
        <v>0</v>
      </c>
      <c r="E32" s="61">
        <f>'[2]35'!$L$151</f>
        <v>0</v>
      </c>
      <c r="F32" s="61">
        <f>'[2]35'!I152</f>
        <v>0</v>
      </c>
      <c r="G32" s="61">
        <f>'[2]35'!J152</f>
        <v>0</v>
      </c>
      <c r="H32" s="61">
        <f>'[2]35'!K152</f>
        <v>0</v>
      </c>
      <c r="I32" s="61">
        <f>'[2]35'!L152</f>
        <v>0</v>
      </c>
      <c r="J32" s="61">
        <f>'[2]35'!I153</f>
        <v>0</v>
      </c>
      <c r="K32" s="61">
        <f>'[2]35'!J153</f>
        <v>0</v>
      </c>
      <c r="L32" s="61">
        <f>'[2]35'!K153</f>
        <v>0</v>
      </c>
      <c r="M32" s="61">
        <f>'[2]35'!L153</f>
        <v>0</v>
      </c>
    </row>
    <row r="33" spans="1:13" s="62" customFormat="1" ht="18" customHeight="1" x14ac:dyDescent="0.2">
      <c r="A33" s="54" t="s">
        <v>42</v>
      </c>
      <c r="B33" s="61">
        <f>'[2]61'!$I$151</f>
        <v>0</v>
      </c>
      <c r="C33" s="61">
        <f>'[2]61'!$J$151</f>
        <v>0</v>
      </c>
      <c r="D33" s="61">
        <f>'[2]61'!$K$151</f>
        <v>0</v>
      </c>
      <c r="E33" s="61">
        <f>'[2]61'!$L$151</f>
        <v>0</v>
      </c>
      <c r="F33" s="61">
        <f>'[2]61'!I152</f>
        <v>0</v>
      </c>
      <c r="G33" s="61">
        <f>'[2]61'!J152</f>
        <v>0</v>
      </c>
      <c r="H33" s="61">
        <f>'[2]61'!K152</f>
        <v>1</v>
      </c>
      <c r="I33" s="61">
        <f>'[2]61'!L152</f>
        <v>2</v>
      </c>
      <c r="J33" s="61">
        <f>'[2]61'!I153</f>
        <v>0</v>
      </c>
      <c r="K33" s="61" t="s">
        <v>228</v>
      </c>
      <c r="L33" s="61">
        <f>'[2]61'!K153</f>
        <v>0</v>
      </c>
      <c r="M33" s="61">
        <f>'[2]61'!L153</f>
        <v>0</v>
      </c>
    </row>
    <row r="34" spans="1:13" s="62" customFormat="1" ht="40.15" customHeight="1" x14ac:dyDescent="0.2">
      <c r="A34" s="135" t="s">
        <v>89</v>
      </c>
      <c r="B34" s="11">
        <f>SUM(B35:B42)</f>
        <v>1</v>
      </c>
      <c r="C34" s="11">
        <f>SUM(C35:C42)</f>
        <v>1</v>
      </c>
      <c r="D34" s="11">
        <f t="shared" ref="D34:J34" si="20">SUM(D35:D42)</f>
        <v>0</v>
      </c>
      <c r="E34" s="11">
        <f>SUM(E35:E42)</f>
        <v>0</v>
      </c>
      <c r="F34" s="11">
        <f>SUM(F35:F42)</f>
        <v>0</v>
      </c>
      <c r="G34" s="11">
        <f t="shared" ref="G34:I34" si="21">SUM(G35:G42)</f>
        <v>0</v>
      </c>
      <c r="H34" s="11">
        <f t="shared" si="21"/>
        <v>0</v>
      </c>
      <c r="I34" s="11">
        <f t="shared" si="21"/>
        <v>0</v>
      </c>
      <c r="J34" s="11">
        <f t="shared" si="20"/>
        <v>0</v>
      </c>
      <c r="K34" s="11">
        <f t="shared" ref="K34:M34" si="22">SUM(K35:K42)</f>
        <v>0</v>
      </c>
      <c r="L34" s="11">
        <f t="shared" si="22"/>
        <v>0</v>
      </c>
      <c r="M34" s="11">
        <f t="shared" si="22"/>
        <v>0</v>
      </c>
    </row>
    <row r="35" spans="1:13" s="62" customFormat="1" ht="18" customHeight="1" x14ac:dyDescent="0.2">
      <c r="A35" s="54" t="s">
        <v>16</v>
      </c>
      <c r="B35" s="61">
        <f>'[2]01'!$I$151</f>
        <v>1</v>
      </c>
      <c r="C35" s="61">
        <f>'[2]01'!$J$151</f>
        <v>1</v>
      </c>
      <c r="D35" s="61">
        <f>'[2]01'!$K$151</f>
        <v>0</v>
      </c>
      <c r="E35" s="61">
        <f>'[2]01'!$L$151</f>
        <v>0</v>
      </c>
      <c r="F35" s="61">
        <f>'[2]01'!I152</f>
        <v>0</v>
      </c>
      <c r="G35" s="61">
        <f>'[2]01'!J152</f>
        <v>0</v>
      </c>
      <c r="H35" s="61">
        <f>'[2]01'!K152</f>
        <v>0</v>
      </c>
      <c r="I35" s="61">
        <f>'[2]01'!L152</f>
        <v>0</v>
      </c>
      <c r="J35" s="61">
        <f>'[2]01'!I153</f>
        <v>0</v>
      </c>
      <c r="K35" s="61">
        <f>'[2]01'!J153</f>
        <v>0</v>
      </c>
      <c r="L35" s="61">
        <f>'[2]01'!K153</f>
        <v>0</v>
      </c>
      <c r="M35" s="61">
        <f>'[2]01'!L153</f>
        <v>0</v>
      </c>
    </row>
    <row r="36" spans="1:13" s="62" customFormat="1" ht="18" customHeight="1" x14ac:dyDescent="0.2">
      <c r="A36" s="54" t="s">
        <v>17</v>
      </c>
      <c r="B36" s="61">
        <f>'[2]07'!$I$151</f>
        <v>0</v>
      </c>
      <c r="C36" s="61">
        <f>'[2]07'!$J$151</f>
        <v>0</v>
      </c>
      <c r="D36" s="61">
        <f>'[2]07'!$K$151</f>
        <v>0</v>
      </c>
      <c r="E36" s="61">
        <f>'[2]07'!$L$151</f>
        <v>0</v>
      </c>
      <c r="F36" s="61">
        <f>'[2]07'!I152</f>
        <v>0</v>
      </c>
      <c r="G36" s="61">
        <f>'[2]07'!J152</f>
        <v>0</v>
      </c>
      <c r="H36" s="61">
        <f>'[2]07'!K152</f>
        <v>0</v>
      </c>
      <c r="I36" s="61">
        <f>'[2]07'!L152</f>
        <v>0</v>
      </c>
      <c r="J36" s="61">
        <f>'[2]07'!I153</f>
        <v>0</v>
      </c>
      <c r="K36" s="61">
        <f>'[2]07'!J153</f>
        <v>0</v>
      </c>
      <c r="L36" s="61">
        <f>'[2]07'!K153</f>
        <v>0</v>
      </c>
      <c r="M36" s="61">
        <f>'[2]07'!L153</f>
        <v>0</v>
      </c>
    </row>
    <row r="37" spans="1:13" s="62" customFormat="1" ht="18" customHeight="1" x14ac:dyDescent="0.2">
      <c r="A37" s="54" t="s">
        <v>18</v>
      </c>
      <c r="B37" s="61">
        <f>'[2]09'!$I$151</f>
        <v>0</v>
      </c>
      <c r="C37" s="61">
        <f>'[2]09'!$J$151</f>
        <v>0</v>
      </c>
      <c r="D37" s="61">
        <f>'[2]09'!$K$151</f>
        <v>0</v>
      </c>
      <c r="E37" s="61">
        <f>'[2]09'!$L$151</f>
        <v>0</v>
      </c>
      <c r="F37" s="61">
        <f>'[2]09'!I152</f>
        <v>0</v>
      </c>
      <c r="G37" s="61">
        <f>'[2]09'!J152</f>
        <v>0</v>
      </c>
      <c r="H37" s="61">
        <f>'[2]09'!K152</f>
        <v>0</v>
      </c>
      <c r="I37" s="61">
        <f>'[2]09'!L152</f>
        <v>0</v>
      </c>
      <c r="J37" s="61">
        <f>'[2]09'!I153</f>
        <v>0</v>
      </c>
      <c r="K37" s="61">
        <f>'[2]09'!J153</f>
        <v>0</v>
      </c>
      <c r="L37" s="61">
        <f>'[2]09'!K153</f>
        <v>0</v>
      </c>
      <c r="M37" s="61">
        <f>'[2]09'!L153</f>
        <v>0</v>
      </c>
    </row>
    <row r="38" spans="1:13" s="62" customFormat="1" ht="18" customHeight="1" x14ac:dyDescent="0.2">
      <c r="A38" s="54" t="s">
        <v>19</v>
      </c>
      <c r="B38" s="61">
        <f>'[2]23'!$I$151</f>
        <v>0</v>
      </c>
      <c r="C38" s="61">
        <f>'[2]23'!$J$151</f>
        <v>0</v>
      </c>
      <c r="D38" s="61">
        <f>'[2]23'!$K$151</f>
        <v>0</v>
      </c>
      <c r="E38" s="61">
        <f>'[2]23'!$L$151</f>
        <v>0</v>
      </c>
      <c r="F38" s="61">
        <f>'[2]23'!I152</f>
        <v>0</v>
      </c>
      <c r="G38" s="61">
        <f>'[2]23'!J152</f>
        <v>0</v>
      </c>
      <c r="H38" s="61">
        <f>'[2]23'!K152</f>
        <v>0</v>
      </c>
      <c r="I38" s="61">
        <f>'[2]23'!L152</f>
        <v>0</v>
      </c>
      <c r="J38" s="61">
        <f>'[2]23'!I153</f>
        <v>0</v>
      </c>
      <c r="K38" s="61">
        <f>'[2]23'!J153</f>
        <v>0</v>
      </c>
      <c r="L38" s="61">
        <f>'[2]23'!K153</f>
        <v>0</v>
      </c>
      <c r="M38" s="61">
        <f>'[2]23'!L153</f>
        <v>0</v>
      </c>
    </row>
    <row r="39" spans="1:13" s="62" customFormat="1" ht="18" customHeight="1" x14ac:dyDescent="0.2">
      <c r="A39" s="54" t="s">
        <v>20</v>
      </c>
      <c r="B39" s="61">
        <f>'[2]25'!$I$151</f>
        <v>0</v>
      </c>
      <c r="C39" s="61">
        <f>'[2]25'!$J$151</f>
        <v>0</v>
      </c>
      <c r="D39" s="61">
        <f>'[2]25'!$K$151</f>
        <v>0</v>
      </c>
      <c r="E39" s="61">
        <f>'[2]25'!$L$151</f>
        <v>0</v>
      </c>
      <c r="F39" s="61">
        <f>'[2]25'!I152</f>
        <v>0</v>
      </c>
      <c r="G39" s="61">
        <f>'[2]25'!J152</f>
        <v>0</v>
      </c>
      <c r="H39" s="61">
        <f>'[2]25'!K152</f>
        <v>0</v>
      </c>
      <c r="I39" s="61">
        <f>'[2]25'!L152</f>
        <v>0</v>
      </c>
      <c r="J39" s="61">
        <f>'[2]25'!I153</f>
        <v>0</v>
      </c>
      <c r="K39" s="61">
        <f>'[2]25'!J153</f>
        <v>0</v>
      </c>
      <c r="L39" s="61">
        <f>'[2]25'!K153</f>
        <v>0</v>
      </c>
      <c r="M39" s="61">
        <f>'[2]25'!L153</f>
        <v>0</v>
      </c>
    </row>
    <row r="40" spans="1:13" s="62" customFormat="1" ht="18" customHeight="1" x14ac:dyDescent="0.2">
      <c r="A40" s="54" t="s">
        <v>21</v>
      </c>
      <c r="B40" s="61">
        <f>'[2]30'!$I$151</f>
        <v>0</v>
      </c>
      <c r="C40" s="61">
        <f>'[2]30'!$J$151</f>
        <v>0</v>
      </c>
      <c r="D40" s="61">
        <f>'[2]30'!$K$151</f>
        <v>0</v>
      </c>
      <c r="E40" s="61">
        <f>'[2]30'!$L$151</f>
        <v>0</v>
      </c>
      <c r="F40" s="61">
        <f>'[2]30'!I152</f>
        <v>0</v>
      </c>
      <c r="G40" s="61">
        <f>'[2]30'!J152</f>
        <v>0</v>
      </c>
      <c r="H40" s="61">
        <f>'[2]30'!K152</f>
        <v>0</v>
      </c>
      <c r="I40" s="61">
        <f>'[2]30'!L152</f>
        <v>0</v>
      </c>
      <c r="J40" s="61">
        <f>'[2]30'!I153</f>
        <v>0</v>
      </c>
      <c r="K40" s="61">
        <f>'[2]30'!J153</f>
        <v>0</v>
      </c>
      <c r="L40" s="61">
        <f>'[2]30'!K153</f>
        <v>0</v>
      </c>
      <c r="M40" s="61">
        <f>'[2]30'!L153</f>
        <v>0</v>
      </c>
    </row>
    <row r="41" spans="1:13" s="62" customFormat="1" ht="18" customHeight="1" x14ac:dyDescent="0.2">
      <c r="A41" s="54" t="s">
        <v>22</v>
      </c>
      <c r="B41" s="61">
        <f>'[2]36'!$I$151</f>
        <v>0</v>
      </c>
      <c r="C41" s="61">
        <f>'[2]36'!$J$151</f>
        <v>0</v>
      </c>
      <c r="D41" s="61">
        <f>'[2]36'!$K$151</f>
        <v>0</v>
      </c>
      <c r="E41" s="61">
        <f>'[2]36'!$L$151</f>
        <v>0</v>
      </c>
      <c r="F41" s="61">
        <f>'[2]36'!I152</f>
        <v>0</v>
      </c>
      <c r="G41" s="61">
        <f>'[2]36'!J152</f>
        <v>0</v>
      </c>
      <c r="H41" s="61">
        <f>'[2]36'!K152</f>
        <v>0</v>
      </c>
      <c r="I41" s="61">
        <f>'[2]36'!L152</f>
        <v>0</v>
      </c>
      <c r="J41" s="61">
        <f>'[2]36'!I153</f>
        <v>0</v>
      </c>
      <c r="K41" s="61">
        <f>'[2]36'!J153</f>
        <v>0</v>
      </c>
      <c r="L41" s="61">
        <f>'[2]36'!K153</f>
        <v>0</v>
      </c>
      <c r="M41" s="61">
        <f>'[2]36'!L153</f>
        <v>0</v>
      </c>
    </row>
    <row r="42" spans="1:13" s="62" customFormat="1" ht="18" customHeight="1" x14ac:dyDescent="0.2">
      <c r="A42" s="54" t="s">
        <v>44</v>
      </c>
      <c r="B42" s="61">
        <f>'[2]63'!$I$151</f>
        <v>0</v>
      </c>
      <c r="C42" s="61">
        <f>'[2]63'!$J$151</f>
        <v>0</v>
      </c>
      <c r="D42" s="61">
        <f>'[2]63'!$K$151</f>
        <v>0</v>
      </c>
      <c r="E42" s="61">
        <f>'[2]63'!$L$151</f>
        <v>0</v>
      </c>
      <c r="F42" s="61">
        <f>'[2]63'!I152</f>
        <v>0</v>
      </c>
      <c r="G42" s="61">
        <f>'[2]63'!J152</f>
        <v>0</v>
      </c>
      <c r="H42" s="61">
        <f>'[2]63'!K152</f>
        <v>0</v>
      </c>
      <c r="I42" s="61">
        <f>'[2]63'!L152</f>
        <v>0</v>
      </c>
      <c r="J42" s="61">
        <f>'[2]63'!I153</f>
        <v>0</v>
      </c>
      <c r="K42" s="61">
        <f>'[2]63'!J153</f>
        <v>0</v>
      </c>
      <c r="L42" s="61">
        <f>'[2]63'!K153</f>
        <v>0</v>
      </c>
      <c r="M42" s="61">
        <f>'[2]63'!L153</f>
        <v>0</v>
      </c>
    </row>
    <row r="43" spans="1:13" s="62" customFormat="1" ht="40.15" customHeight="1" x14ac:dyDescent="0.2">
      <c r="A43" s="135" t="s">
        <v>90</v>
      </c>
      <c r="B43" s="11">
        <f>SUM(B44:B47)</f>
        <v>0</v>
      </c>
      <c r="C43" s="11">
        <f t="shared" ref="C43:D43" si="23">SUM(C44:C47)</f>
        <v>0</v>
      </c>
      <c r="D43" s="11">
        <f t="shared" si="23"/>
        <v>0</v>
      </c>
      <c r="E43" s="11">
        <f>SUM(E44:E47)</f>
        <v>0</v>
      </c>
      <c r="F43" s="11">
        <f>SUM(F44:F47)</f>
        <v>0</v>
      </c>
      <c r="G43" s="11">
        <f t="shared" ref="G43:I43" si="24">SUM(G44:G47)</f>
        <v>0</v>
      </c>
      <c r="H43" s="11">
        <f t="shared" si="24"/>
        <v>0</v>
      </c>
      <c r="I43" s="11">
        <f t="shared" si="24"/>
        <v>0</v>
      </c>
      <c r="J43" s="11">
        <f>SUM(J44:J47)</f>
        <v>0</v>
      </c>
      <c r="K43" s="11">
        <f t="shared" ref="K43:M43" si="25">SUM(K44:K47)</f>
        <v>0</v>
      </c>
      <c r="L43" s="11">
        <f t="shared" si="25"/>
        <v>0</v>
      </c>
      <c r="M43" s="11">
        <f t="shared" si="25"/>
        <v>0</v>
      </c>
    </row>
    <row r="44" spans="1:13" s="62" customFormat="1" ht="18" customHeight="1" x14ac:dyDescent="0.2">
      <c r="A44" s="54" t="s">
        <v>29</v>
      </c>
      <c r="B44" s="61">
        <f>'[2]04'!$I$151</f>
        <v>0</v>
      </c>
      <c r="C44" s="61">
        <f>'[2]04'!$J$151</f>
        <v>0</v>
      </c>
      <c r="D44" s="61">
        <f>'[2]04'!$K$151</f>
        <v>0</v>
      </c>
      <c r="E44" s="61">
        <f>'[2]04'!$L$151</f>
        <v>0</v>
      </c>
      <c r="F44" s="61">
        <f>'[2]04'!I152</f>
        <v>0</v>
      </c>
      <c r="G44" s="61">
        <f>'[2]04'!J152</f>
        <v>0</v>
      </c>
      <c r="H44" s="61">
        <f>'[2]04'!K152</f>
        <v>0</v>
      </c>
      <c r="I44" s="61">
        <f>'[2]04'!L152</f>
        <v>0</v>
      </c>
      <c r="J44" s="61">
        <f>'[2]04'!I153</f>
        <v>0</v>
      </c>
      <c r="K44" s="61">
        <f>'[2]04'!J153</f>
        <v>0</v>
      </c>
      <c r="L44" s="61">
        <f>'[2]04'!K153</f>
        <v>0</v>
      </c>
      <c r="M44" s="61">
        <f>'[2]04'!L153</f>
        <v>0</v>
      </c>
    </row>
    <row r="45" spans="1:13" s="62" customFormat="1" ht="18" customHeight="1" x14ac:dyDescent="0.2">
      <c r="A45" s="54" t="s">
        <v>30</v>
      </c>
      <c r="B45" s="61">
        <f>'[2]19'!$I$151</f>
        <v>0</v>
      </c>
      <c r="C45" s="61">
        <f>'[2]19'!$J$151</f>
        <v>0</v>
      </c>
      <c r="D45" s="61">
        <f>'[2]19'!$K$151</f>
        <v>0</v>
      </c>
      <c r="E45" s="61">
        <f>'[2]19'!$L$151</f>
        <v>0</v>
      </c>
      <c r="F45" s="61">
        <f>'[2]19'!I152</f>
        <v>0</v>
      </c>
      <c r="G45" s="61">
        <f>'[2]19'!J152</f>
        <v>0</v>
      </c>
      <c r="H45" s="61">
        <f>'[2]19'!K152</f>
        <v>0</v>
      </c>
      <c r="I45" s="61">
        <f>'[2]19'!L152</f>
        <v>0</v>
      </c>
      <c r="J45" s="61">
        <f>'[2]19'!I153</f>
        <v>0</v>
      </c>
      <c r="K45" s="61">
        <f>'[2]19'!J153</f>
        <v>0</v>
      </c>
      <c r="L45" s="61">
        <f>'[2]19'!K153</f>
        <v>0</v>
      </c>
      <c r="M45" s="61">
        <f>'[2]19'!L153</f>
        <v>0</v>
      </c>
    </row>
    <row r="46" spans="1:13" s="62" customFormat="1" ht="18" customHeight="1" x14ac:dyDescent="0.2">
      <c r="A46" s="54" t="s">
        <v>31</v>
      </c>
      <c r="B46" s="61">
        <f>'[2]27'!$I$151</f>
        <v>0</v>
      </c>
      <c r="C46" s="61">
        <f>'[2]27'!$J$151</f>
        <v>0</v>
      </c>
      <c r="D46" s="61">
        <f>'[2]27'!$K$151</f>
        <v>0</v>
      </c>
      <c r="E46" s="61">
        <f>'[2]27'!$L$151</f>
        <v>0</v>
      </c>
      <c r="F46" s="61">
        <f>'[2]27'!I152</f>
        <v>0</v>
      </c>
      <c r="G46" s="61">
        <f>'[2]27'!J152</f>
        <v>0</v>
      </c>
      <c r="H46" s="61">
        <f>'[2]27'!K152</f>
        <v>0</v>
      </c>
      <c r="I46" s="61">
        <f>'[2]27'!L152</f>
        <v>0</v>
      </c>
      <c r="J46" s="61">
        <f>'[2]27'!I153</f>
        <v>0</v>
      </c>
      <c r="K46" s="61">
        <f>'[2]27'!J153</f>
        <v>0</v>
      </c>
      <c r="L46" s="61">
        <f>'[2]27'!K153</f>
        <v>0</v>
      </c>
      <c r="M46" s="61">
        <f>'[2]27'!L153</f>
        <v>0</v>
      </c>
    </row>
    <row r="47" spans="1:13" s="62" customFormat="1" ht="18" customHeight="1" x14ac:dyDescent="0.2">
      <c r="A47" s="54" t="s">
        <v>43</v>
      </c>
      <c r="B47" s="61">
        <f>'[2]62'!$I$151</f>
        <v>0</v>
      </c>
      <c r="C47" s="61">
        <f>'[2]62'!$J$151</f>
        <v>0</v>
      </c>
      <c r="D47" s="61">
        <f>'[2]62'!$K$151</f>
        <v>0</v>
      </c>
      <c r="E47" s="61">
        <f>'[2]62'!$L$151</f>
        <v>0</v>
      </c>
      <c r="F47" s="61">
        <f>'[2]62'!I152</f>
        <v>0</v>
      </c>
      <c r="G47" s="61">
        <f>'[2]62'!J152</f>
        <v>0</v>
      </c>
      <c r="H47" s="61">
        <f>'[2]62'!K152</f>
        <v>0</v>
      </c>
      <c r="I47" s="61">
        <f>'[2]62'!L152</f>
        <v>0</v>
      </c>
      <c r="J47" s="61">
        <f>'[2]62'!I153</f>
        <v>0</v>
      </c>
      <c r="K47" s="61">
        <f>'[2]62'!J153</f>
        <v>0</v>
      </c>
      <c r="L47" s="61">
        <f>'[2]62'!K153</f>
        <v>0</v>
      </c>
      <c r="M47" s="61">
        <f>'[2]62'!L153</f>
        <v>0</v>
      </c>
    </row>
    <row r="48" spans="1:13" s="62" customFormat="1" ht="40.15" customHeight="1" x14ac:dyDescent="0.2">
      <c r="A48" s="135" t="s">
        <v>91</v>
      </c>
      <c r="B48" s="11">
        <f>SUM(B49:B54)</f>
        <v>0</v>
      </c>
      <c r="C48" s="11">
        <f t="shared" ref="C48:J48" si="26">SUM(C49:C54)</f>
        <v>0</v>
      </c>
      <c r="D48" s="11">
        <f t="shared" si="26"/>
        <v>0</v>
      </c>
      <c r="E48" s="11">
        <f t="shared" si="26"/>
        <v>0</v>
      </c>
      <c r="F48" s="11">
        <f>SUM(F49:F54)</f>
        <v>0</v>
      </c>
      <c r="G48" s="11">
        <f t="shared" ref="G48:I48" si="27">SUM(G49:G54)</f>
        <v>0</v>
      </c>
      <c r="H48" s="11">
        <f t="shared" si="27"/>
        <v>0</v>
      </c>
      <c r="I48" s="11">
        <f t="shared" si="27"/>
        <v>0</v>
      </c>
      <c r="J48" s="11">
        <f t="shared" si="26"/>
        <v>0</v>
      </c>
      <c r="K48" s="11">
        <f t="shared" ref="K48:M48" si="28">SUM(K49:K54)</f>
        <v>0</v>
      </c>
      <c r="L48" s="11">
        <f t="shared" si="28"/>
        <v>0</v>
      </c>
      <c r="M48" s="11">
        <f t="shared" si="28"/>
        <v>0</v>
      </c>
    </row>
    <row r="49" spans="1:13" s="62" customFormat="1" ht="18" customHeight="1" x14ac:dyDescent="0.2">
      <c r="A49" s="54" t="s">
        <v>36</v>
      </c>
      <c r="B49" s="61">
        <f>'[2]03'!$I$151</f>
        <v>0</v>
      </c>
      <c r="C49" s="61">
        <f>'[2]03'!$J$151</f>
        <v>0</v>
      </c>
      <c r="D49" s="61">
        <f>'[2]03'!$K$151</f>
        <v>0</v>
      </c>
      <c r="E49" s="61">
        <f>'[2]03'!$L$151</f>
        <v>0</v>
      </c>
      <c r="F49" s="61">
        <f>'[2]03'!I152</f>
        <v>0</v>
      </c>
      <c r="G49" s="61">
        <f>'[2]03'!J152</f>
        <v>0</v>
      </c>
      <c r="H49" s="61">
        <f>'[2]03'!K152</f>
        <v>0</v>
      </c>
      <c r="I49" s="61">
        <f>'[2]03'!L152</f>
        <v>0</v>
      </c>
      <c r="J49" s="61">
        <f>'[2]03'!I153</f>
        <v>0</v>
      </c>
      <c r="K49" s="61">
        <f>'[2]03'!J153</f>
        <v>0</v>
      </c>
      <c r="L49" s="61">
        <f>'[2]03'!K153</f>
        <v>0</v>
      </c>
      <c r="M49" s="61">
        <f>'[2]03'!L153</f>
        <v>0</v>
      </c>
    </row>
    <row r="50" spans="1:13" s="62" customFormat="1" ht="18" customHeight="1" x14ac:dyDescent="0.2">
      <c r="A50" s="54" t="s">
        <v>23</v>
      </c>
      <c r="B50" s="61">
        <f>'[2]10'!$I$151</f>
        <v>0</v>
      </c>
      <c r="C50" s="61">
        <f>'[2]10'!$J$151</f>
        <v>0</v>
      </c>
      <c r="D50" s="61">
        <f>'[2]10'!$K$151</f>
        <v>0</v>
      </c>
      <c r="E50" s="61">
        <f>'[2]10'!$L$151</f>
        <v>0</v>
      </c>
      <c r="F50" s="61">
        <f>'[2]10'!I152</f>
        <v>0</v>
      </c>
      <c r="G50" s="61">
        <f>'[2]10'!J152</f>
        <v>0</v>
      </c>
      <c r="H50" s="61">
        <f>'[2]10'!K152</f>
        <v>0</v>
      </c>
      <c r="I50" s="61">
        <f>'[2]10'!L152</f>
        <v>0</v>
      </c>
      <c r="J50" s="61">
        <f>'[2]10'!I153</f>
        <v>0</v>
      </c>
      <c r="K50" s="61">
        <f>'[2]10'!J153</f>
        <v>0</v>
      </c>
      <c r="L50" s="61">
        <f>'[2]10'!K153</f>
        <v>0</v>
      </c>
      <c r="M50" s="61">
        <f>'[2]10'!L153</f>
        <v>0</v>
      </c>
    </row>
    <row r="51" spans="1:13" s="62" customFormat="1" ht="18" customHeight="1" x14ac:dyDescent="0.2">
      <c r="A51" s="54" t="s">
        <v>49</v>
      </c>
      <c r="B51" s="61">
        <f>'[2]26'!$I$151</f>
        <v>0</v>
      </c>
      <c r="C51" s="61">
        <f>'[2]26'!$J$151</f>
        <v>0</v>
      </c>
      <c r="D51" s="61">
        <f>'[2]26'!$K$151</f>
        <v>0</v>
      </c>
      <c r="E51" s="61">
        <f>'[2]26'!$L$151</f>
        <v>0</v>
      </c>
      <c r="F51" s="61">
        <f>'[2]26'!I152</f>
        <v>0</v>
      </c>
      <c r="G51" s="61">
        <f>'[2]26'!J152</f>
        <v>0</v>
      </c>
      <c r="H51" s="61">
        <f>'[2]26'!K152</f>
        <v>0</v>
      </c>
      <c r="I51" s="61">
        <f>'[2]26'!L152</f>
        <v>0</v>
      </c>
      <c r="J51" s="61">
        <f>'[2]26'!I153</f>
        <v>0</v>
      </c>
      <c r="K51" s="61">
        <f>'[2]26'!J153</f>
        <v>0</v>
      </c>
      <c r="L51" s="61">
        <f>'[2]26'!K153</f>
        <v>0</v>
      </c>
      <c r="M51" s="61">
        <f>'[2]26'!L153</f>
        <v>0</v>
      </c>
    </row>
    <row r="52" spans="1:13" s="62" customFormat="1" ht="18" customHeight="1" x14ac:dyDescent="0.2">
      <c r="A52" s="54" t="s">
        <v>24</v>
      </c>
      <c r="B52" s="61">
        <f>'[2]29'!$I$151</f>
        <v>0</v>
      </c>
      <c r="C52" s="61">
        <f>'[2]29'!$J$151</f>
        <v>0</v>
      </c>
      <c r="D52" s="61">
        <f>'[2]29'!$K$151</f>
        <v>0</v>
      </c>
      <c r="E52" s="61">
        <f>'[2]29'!$L$151</f>
        <v>0</v>
      </c>
      <c r="F52" s="61">
        <f>'[2]29'!I152</f>
        <v>0</v>
      </c>
      <c r="G52" s="61">
        <f>'[2]29'!J152</f>
        <v>0</v>
      </c>
      <c r="H52" s="61">
        <f>'[2]29'!K152</f>
        <v>0</v>
      </c>
      <c r="I52" s="61">
        <f>'[2]29'!L152</f>
        <v>0</v>
      </c>
      <c r="J52" s="61">
        <f>'[2]29'!I153</f>
        <v>0</v>
      </c>
      <c r="K52" s="61">
        <f>'[2]29'!J153</f>
        <v>0</v>
      </c>
      <c r="L52" s="61">
        <f>'[2]29'!K153</f>
        <v>0</v>
      </c>
      <c r="M52" s="61">
        <f>'[2]29'!L153</f>
        <v>0</v>
      </c>
    </row>
    <row r="53" spans="1:13" s="62" customFormat="1" ht="18" customHeight="1" x14ac:dyDescent="0.2">
      <c r="A53" s="54" t="s">
        <v>13</v>
      </c>
      <c r="B53" s="61">
        <f>'[2]33'!$I$151</f>
        <v>0</v>
      </c>
      <c r="C53" s="61">
        <f>'[2]33'!$J$151</f>
        <v>0</v>
      </c>
      <c r="D53" s="61">
        <f>'[2]33'!$K$151</f>
        <v>0</v>
      </c>
      <c r="E53" s="61">
        <f>'[2]33'!$L$151</f>
        <v>0</v>
      </c>
      <c r="F53" s="61">
        <f>'[2]33'!I152</f>
        <v>0</v>
      </c>
      <c r="G53" s="61">
        <f>'[2]33'!J152</f>
        <v>0</v>
      </c>
      <c r="H53" s="61">
        <f>'[2]33'!K152</f>
        <v>0</v>
      </c>
      <c r="I53" s="61">
        <f>'[2]33'!L152</f>
        <v>0</v>
      </c>
      <c r="J53" s="61">
        <f>'[2]33'!I153</f>
        <v>0</v>
      </c>
      <c r="K53" s="61">
        <f>'[2]33'!J153</f>
        <v>0</v>
      </c>
      <c r="L53" s="61">
        <f>'[2]33'!K153</f>
        <v>0</v>
      </c>
      <c r="M53" s="61">
        <f>'[2]33'!L153</f>
        <v>0</v>
      </c>
    </row>
    <row r="54" spans="1:13" s="62" customFormat="1" ht="18" customHeight="1" x14ac:dyDescent="0.2">
      <c r="A54" s="54" t="s">
        <v>45</v>
      </c>
      <c r="B54" s="61">
        <f>'[2]64'!$I$151</f>
        <v>0</v>
      </c>
      <c r="C54" s="61">
        <f>'[2]64'!$J$151</f>
        <v>0</v>
      </c>
      <c r="D54" s="61">
        <f>'[2]64'!$K$151</f>
        <v>0</v>
      </c>
      <c r="E54" s="61">
        <f>'[2]64'!$L$151</f>
        <v>0</v>
      </c>
      <c r="F54" s="61">
        <f>'[2]64'!I152</f>
        <v>0</v>
      </c>
      <c r="G54" s="61">
        <f>'[2]64'!J152</f>
        <v>0</v>
      </c>
      <c r="H54" s="61">
        <f>'[2]64'!K152</f>
        <v>0</v>
      </c>
      <c r="I54" s="61">
        <f>'[2]64'!L152</f>
        <v>0</v>
      </c>
      <c r="J54" s="61">
        <f>'[2]64'!I153</f>
        <v>0</v>
      </c>
      <c r="K54" s="61">
        <f>'[2]64'!J153</f>
        <v>0</v>
      </c>
      <c r="L54" s="61">
        <f>'[2]64'!K153</f>
        <v>0</v>
      </c>
      <c r="M54" s="61">
        <f>'[2]64'!L153</f>
        <v>0</v>
      </c>
    </row>
    <row r="55" spans="1:13" s="62" customFormat="1" ht="40.15" customHeight="1" x14ac:dyDescent="0.2">
      <c r="A55" s="135" t="s">
        <v>92</v>
      </c>
      <c r="B55" s="11">
        <f>SUM(B56:B58)</f>
        <v>0</v>
      </c>
      <c r="C55" s="11">
        <f>SUM(C56:C58)</f>
        <v>0</v>
      </c>
      <c r="D55" s="11">
        <f t="shared" ref="D55:J55" si="29">SUM(D56:D58)</f>
        <v>0</v>
      </c>
      <c r="E55" s="11">
        <f>SUM(E56:E58)</f>
        <v>0</v>
      </c>
      <c r="F55" s="11">
        <f>SUM(F56:F58)</f>
        <v>0</v>
      </c>
      <c r="G55" s="11">
        <f t="shared" ref="G55:I55" si="30">SUM(G56:G58)</f>
        <v>0</v>
      </c>
      <c r="H55" s="11">
        <f t="shared" si="30"/>
        <v>0</v>
      </c>
      <c r="I55" s="11">
        <f t="shared" si="30"/>
        <v>0</v>
      </c>
      <c r="J55" s="11">
        <f t="shared" si="29"/>
        <v>0</v>
      </c>
      <c r="K55" s="11">
        <f t="shared" ref="K55:M55" si="31">SUM(K56:K58)</f>
        <v>0</v>
      </c>
      <c r="L55" s="11">
        <f t="shared" si="31"/>
        <v>0</v>
      </c>
      <c r="M55" s="11">
        <f t="shared" si="31"/>
        <v>0</v>
      </c>
    </row>
    <row r="56" spans="1:13" s="62" customFormat="1" ht="18" customHeight="1" x14ac:dyDescent="0.2">
      <c r="A56" s="54" t="s">
        <v>3</v>
      </c>
      <c r="B56" s="61">
        <f>'[2]06'!$I$151</f>
        <v>0</v>
      </c>
      <c r="C56" s="61">
        <f>'[2]06'!$J$151</f>
        <v>0</v>
      </c>
      <c r="D56" s="61">
        <f>'[2]06'!$K$151</f>
        <v>0</v>
      </c>
      <c r="E56" s="61">
        <f>'[2]06'!$L$151</f>
        <v>0</v>
      </c>
      <c r="F56" s="61">
        <f>'[2]06'!I152</f>
        <v>0</v>
      </c>
      <c r="G56" s="61">
        <f>'[2]06'!J152</f>
        <v>0</v>
      </c>
      <c r="H56" s="61">
        <f>'[2]06'!K152</f>
        <v>0</v>
      </c>
      <c r="I56" s="61">
        <f>'[2]06'!L152</f>
        <v>0</v>
      </c>
      <c r="J56" s="61">
        <f>'[2]06'!I153</f>
        <v>0</v>
      </c>
      <c r="K56" s="61">
        <f>'[2]06'!J153</f>
        <v>0</v>
      </c>
      <c r="L56" s="61">
        <f>'[2]06'!K153</f>
        <v>0</v>
      </c>
      <c r="M56" s="61">
        <f>'[2]06'!L153</f>
        <v>0</v>
      </c>
    </row>
    <row r="57" spans="1:13" s="62" customFormat="1" ht="18" customHeight="1" x14ac:dyDescent="0.2">
      <c r="A57" s="57" t="s">
        <v>11</v>
      </c>
      <c r="B57" s="61">
        <f>'[2]28'!$I$151</f>
        <v>0</v>
      </c>
      <c r="C57" s="61">
        <f>'[2]28'!$J$151</f>
        <v>0</v>
      </c>
      <c r="D57" s="61">
        <f>'[2]28'!$K$151</f>
        <v>0</v>
      </c>
      <c r="E57" s="61">
        <f>'[2]28'!$L$151</f>
        <v>0</v>
      </c>
      <c r="F57" s="61">
        <f>'[2]28'!I152</f>
        <v>0</v>
      </c>
      <c r="G57" s="61">
        <f>'[2]28'!J152</f>
        <v>0</v>
      </c>
      <c r="H57" s="61">
        <f>'[2]28'!K152</f>
        <v>0</v>
      </c>
      <c r="I57" s="61">
        <f>'[2]28'!L152</f>
        <v>0</v>
      </c>
      <c r="J57" s="61">
        <f>'[2]28'!I153</f>
        <v>0</v>
      </c>
      <c r="K57" s="61">
        <f>'[2]28'!J153</f>
        <v>0</v>
      </c>
      <c r="L57" s="61">
        <f>'[2]28'!K153</f>
        <v>0</v>
      </c>
      <c r="M57" s="61">
        <f>'[2]28'!L153</f>
        <v>0</v>
      </c>
    </row>
    <row r="58" spans="1:13" s="62" customFormat="1" ht="18" customHeight="1" x14ac:dyDescent="0.2">
      <c r="A58" s="54" t="s">
        <v>15</v>
      </c>
      <c r="B58" s="61">
        <f>'[2]38'!$I$151</f>
        <v>0</v>
      </c>
      <c r="C58" s="61">
        <f>'[2]38'!$J$151</f>
        <v>0</v>
      </c>
      <c r="D58" s="61">
        <f>'[2]38'!$K$151</f>
        <v>0</v>
      </c>
      <c r="E58" s="61">
        <f>'[2]38'!$L$151</f>
        <v>0</v>
      </c>
      <c r="F58" s="61">
        <f>'[2]38'!I152</f>
        <v>0</v>
      </c>
      <c r="G58" s="61">
        <f>'[2]38'!J152</f>
        <v>0</v>
      </c>
      <c r="H58" s="61">
        <f>'[2]38'!K152</f>
        <v>0</v>
      </c>
      <c r="I58" s="61">
        <f>'[2]38'!L152</f>
        <v>0</v>
      </c>
      <c r="J58" s="61">
        <f>'[2]38'!I153</f>
        <v>0</v>
      </c>
      <c r="K58" s="61">
        <f>'[2]38'!J153</f>
        <v>0</v>
      </c>
      <c r="L58" s="61">
        <f>'[2]38'!K153</f>
        <v>0</v>
      </c>
      <c r="M58" s="61">
        <f>'[2]38'!L153</f>
        <v>0</v>
      </c>
    </row>
  </sheetData>
  <phoneticPr fontId="2" type="noConversion"/>
  <printOptions horizontalCentered="1" verticalCentered="1"/>
  <pageMargins left="0" right="0" top="0" bottom="0" header="0" footer="0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7"/>
  <sheetViews>
    <sheetView view="pageBreakPreview" zoomScale="85" zoomScaleNormal="85" zoomScaleSheetLayoutView="85" workbookViewId="0">
      <selection activeCell="C6" sqref="C6"/>
    </sheetView>
  </sheetViews>
  <sheetFormatPr defaultColWidth="3" defaultRowHeight="15.75" x14ac:dyDescent="0.25"/>
  <cols>
    <col min="1" max="1" width="25.7109375" style="26" customWidth="1"/>
    <col min="2" max="3" width="14.7109375" style="26" customWidth="1"/>
    <col min="4" max="4" width="15.28515625" style="26" customWidth="1"/>
    <col min="5" max="5" width="16.42578125" style="26" customWidth="1"/>
    <col min="6" max="6" width="17.42578125" style="26" customWidth="1"/>
    <col min="7" max="7" width="17" style="26" customWidth="1"/>
    <col min="8" max="8" width="17.42578125" style="26" customWidth="1"/>
    <col min="9" max="9" width="17" style="26" customWidth="1"/>
    <col min="10" max="13" width="3" style="26" customWidth="1"/>
    <col min="14" max="14" width="7.7109375" style="26" customWidth="1"/>
    <col min="15" max="16384" width="3" style="26"/>
  </cols>
  <sheetData>
    <row r="1" spans="1:9" ht="30" customHeight="1" x14ac:dyDescent="0.25">
      <c r="A1" s="112" t="s">
        <v>237</v>
      </c>
      <c r="D1" s="39"/>
      <c r="E1" s="39"/>
      <c r="F1" s="17"/>
      <c r="G1" s="17"/>
      <c r="H1" s="17"/>
      <c r="I1" s="17"/>
    </row>
    <row r="2" spans="1:9" ht="100.15" customHeight="1" x14ac:dyDescent="0.25">
      <c r="A2" s="40" t="s">
        <v>0</v>
      </c>
      <c r="B2" s="29" t="s">
        <v>231</v>
      </c>
      <c r="C2" s="29" t="s">
        <v>229</v>
      </c>
      <c r="D2" s="29" t="s">
        <v>230</v>
      </c>
      <c r="E2" s="41" t="s">
        <v>233</v>
      </c>
      <c r="F2" s="41" t="s">
        <v>234</v>
      </c>
      <c r="G2" s="41" t="s">
        <v>235</v>
      </c>
      <c r="H2" s="41" t="s">
        <v>236</v>
      </c>
      <c r="I2" s="41" t="s">
        <v>232</v>
      </c>
    </row>
    <row r="3" spans="1:9" ht="40.15" customHeight="1" x14ac:dyDescent="0.25">
      <c r="A3" s="25" t="s">
        <v>1</v>
      </c>
      <c r="B3" s="6">
        <f>SUM(B5,B7,B12,B19,B25,B32,B41,B46,B53)</f>
        <v>116189</v>
      </c>
      <c r="C3" s="6">
        <f>SUM(C5,C7,C12,C19,C25,C32,C41,C46,C53)</f>
        <v>111381</v>
      </c>
      <c r="D3" s="6">
        <f>SUM(D5,D7,D12,D19,D25,D32,D41,D46,D53)</f>
        <v>110283</v>
      </c>
      <c r="E3" s="6">
        <f t="shared" ref="E3:E34" si="0">D3-B3</f>
        <v>-5906</v>
      </c>
      <c r="F3" s="105">
        <f t="shared" ref="F3:F33" si="1">E3/B3</f>
        <v>-5.0830973672206493E-2</v>
      </c>
      <c r="G3" s="6">
        <f t="shared" ref="G3:G45" si="2">D3-C3</f>
        <v>-1098</v>
      </c>
      <c r="H3" s="105">
        <f t="shared" ref="H3:H45" si="3">G3/C3</f>
        <v>-9.858054784927411E-3</v>
      </c>
      <c r="I3" s="70">
        <f>[1]Tabl.1!$G$97</f>
        <v>4.0999999999999996</v>
      </c>
    </row>
    <row r="4" spans="1:9" s="30" customFormat="1" ht="40.15" customHeight="1" x14ac:dyDescent="0.25">
      <c r="A4" s="3" t="s">
        <v>96</v>
      </c>
      <c r="B4" s="8">
        <f>SUM(B5,B7,B12)</f>
        <v>41440</v>
      </c>
      <c r="C4" s="8">
        <f>SUM(C5,C7,C12)</f>
        <v>38494</v>
      </c>
      <c r="D4" s="8">
        <f>SUM(D5,D7,D12)</f>
        <v>37875</v>
      </c>
      <c r="E4" s="8">
        <f t="shared" si="0"/>
        <v>-3565</v>
      </c>
      <c r="F4" s="106">
        <f t="shared" si="1"/>
        <v>-8.602799227799228E-2</v>
      </c>
      <c r="G4" s="8">
        <f t="shared" si="2"/>
        <v>-619</v>
      </c>
      <c r="H4" s="106">
        <f t="shared" si="3"/>
        <v>-1.6080428118667844E-2</v>
      </c>
      <c r="I4" s="70">
        <f>[1]Tabl.1!$G$98</f>
        <v>2.1</v>
      </c>
    </row>
    <row r="5" spans="1:9" s="31" customFormat="1" ht="40.15" customHeight="1" x14ac:dyDescent="0.2">
      <c r="A5" s="1" t="s">
        <v>86</v>
      </c>
      <c r="B5" s="6">
        <f>B6</f>
        <v>21179</v>
      </c>
      <c r="C5" s="6">
        <f>C6</f>
        <v>18761</v>
      </c>
      <c r="D5" s="6">
        <f>D6</f>
        <v>18503</v>
      </c>
      <c r="E5" s="6">
        <f t="shared" si="0"/>
        <v>-2676</v>
      </c>
      <c r="F5" s="105">
        <f t="shared" si="1"/>
        <v>-0.12635157467302516</v>
      </c>
      <c r="G5" s="6">
        <f t="shared" si="2"/>
        <v>-258</v>
      </c>
      <c r="H5" s="105">
        <f t="shared" si="3"/>
        <v>-1.3751932199776131E-2</v>
      </c>
      <c r="I5" s="70">
        <f>[1]Tabl.1!$G$99</f>
        <v>1.4</v>
      </c>
    </row>
    <row r="6" spans="1:9" s="31" customFormat="1" ht="18" customHeight="1" x14ac:dyDescent="0.2">
      <c r="A6" s="33" t="s">
        <v>46</v>
      </c>
      <c r="B6" s="43">
        <f>[4]Tab.1!D6</f>
        <v>21179</v>
      </c>
      <c r="C6" s="43">
        <f>[3]Tab.1!D6</f>
        <v>18761</v>
      </c>
      <c r="D6" s="43">
        <f>'[2]65'!$M$16</f>
        <v>18503</v>
      </c>
      <c r="E6" s="43">
        <f t="shared" si="0"/>
        <v>-2676</v>
      </c>
      <c r="F6" s="107">
        <f t="shared" si="1"/>
        <v>-0.12635157467302516</v>
      </c>
      <c r="G6" s="43">
        <f t="shared" si="2"/>
        <v>-258</v>
      </c>
      <c r="H6" s="107">
        <f t="shared" si="3"/>
        <v>-1.3751932199776131E-2</v>
      </c>
      <c r="I6" s="71">
        <f>[1]Tabl.1a!$E$196</f>
        <v>1.4</v>
      </c>
    </row>
    <row r="7" spans="1:9" s="31" customFormat="1" ht="40.15" customHeight="1" x14ac:dyDescent="0.2">
      <c r="A7" s="1" t="s">
        <v>93</v>
      </c>
      <c r="B7" s="6">
        <f t="shared" ref="B7:C7" si="4">SUM(B8:B11)</f>
        <v>11650</v>
      </c>
      <c r="C7" s="6">
        <f t="shared" si="4"/>
        <v>11171</v>
      </c>
      <c r="D7" s="6">
        <f>SUM(D8:D11)</f>
        <v>11018</v>
      </c>
      <c r="E7" s="6">
        <f t="shared" si="0"/>
        <v>-632</v>
      </c>
      <c r="F7" s="105">
        <f t="shared" si="1"/>
        <v>-5.4248927038626611E-2</v>
      </c>
      <c r="G7" s="6">
        <f t="shared" si="2"/>
        <v>-153</v>
      </c>
      <c r="H7" s="105">
        <f t="shared" si="3"/>
        <v>-1.3696177602721332E-2</v>
      </c>
      <c r="I7" s="70">
        <f>[1]Tabl.1!$G$100</f>
        <v>5.0999999999999996</v>
      </c>
    </row>
    <row r="8" spans="1:9" s="34" customFormat="1" ht="18" customHeight="1" x14ac:dyDescent="0.2">
      <c r="A8" s="33" t="s">
        <v>4</v>
      </c>
      <c r="B8" s="43">
        <f>[4]Tab.1!D8</f>
        <v>2045</v>
      </c>
      <c r="C8" s="43">
        <f>[3]Tab.1!D8</f>
        <v>2162</v>
      </c>
      <c r="D8" s="43">
        <f>'[2]08'!$M$16</f>
        <v>2152</v>
      </c>
      <c r="E8" s="43">
        <f t="shared" si="0"/>
        <v>107</v>
      </c>
      <c r="F8" s="107">
        <f t="shared" si="1"/>
        <v>5.2322738386308069E-2</v>
      </c>
      <c r="G8" s="43">
        <f t="shared" si="2"/>
        <v>-10</v>
      </c>
      <c r="H8" s="107">
        <f t="shared" si="3"/>
        <v>-4.6253469010175763E-3</v>
      </c>
      <c r="I8" s="71">
        <f>[1]Tabl.1a!$E$162</f>
        <v>5.9</v>
      </c>
    </row>
    <row r="9" spans="1:9" s="34" customFormat="1" ht="18" customHeight="1" x14ac:dyDescent="0.2">
      <c r="A9" s="33" t="s">
        <v>5</v>
      </c>
      <c r="B9" s="43">
        <f>[4]Tab.1!D9</f>
        <v>2207</v>
      </c>
      <c r="C9" s="43">
        <f>[3]Tab.1!D9</f>
        <v>2328</v>
      </c>
      <c r="D9" s="43">
        <f>'[2]12'!$M$16</f>
        <v>2253</v>
      </c>
      <c r="E9" s="43">
        <f t="shared" si="0"/>
        <v>46</v>
      </c>
      <c r="F9" s="107">
        <f t="shared" si="1"/>
        <v>2.0842772995015857E-2</v>
      </c>
      <c r="G9" s="43">
        <f t="shared" si="2"/>
        <v>-75</v>
      </c>
      <c r="H9" s="107">
        <f t="shared" si="3"/>
        <v>-3.2216494845360821E-2</v>
      </c>
      <c r="I9" s="71">
        <f>[1]Tabl.1a!$E$166</f>
        <v>4.5999999999999996</v>
      </c>
    </row>
    <row r="10" spans="1:9" s="34" customFormat="1" ht="18" customHeight="1" x14ac:dyDescent="0.2">
      <c r="A10" s="33" t="s">
        <v>7</v>
      </c>
      <c r="B10" s="43">
        <f>[4]Tab.1!D10</f>
        <v>1671</v>
      </c>
      <c r="C10" s="43">
        <f>[3]Tab.1!D10</f>
        <v>1602</v>
      </c>
      <c r="D10" s="43">
        <f>'[2]17'!$M$16</f>
        <v>1598</v>
      </c>
      <c r="E10" s="43">
        <f t="shared" si="0"/>
        <v>-73</v>
      </c>
      <c r="F10" s="107">
        <f t="shared" si="1"/>
        <v>-4.3686415320167565E-2</v>
      </c>
      <c r="G10" s="43">
        <f t="shared" si="2"/>
        <v>-4</v>
      </c>
      <c r="H10" s="107">
        <f t="shared" si="3"/>
        <v>-2.4968789013732834E-3</v>
      </c>
      <c r="I10" s="71">
        <f>[1]Tabl.1a!$E$171</f>
        <v>3.4</v>
      </c>
    </row>
    <row r="11" spans="1:9" s="34" customFormat="1" ht="18" customHeight="1" x14ac:dyDescent="0.2">
      <c r="A11" s="33" t="s">
        <v>37</v>
      </c>
      <c r="B11" s="43">
        <f>[4]Tab.1!D11</f>
        <v>5727</v>
      </c>
      <c r="C11" s="43">
        <f>[3]Tab.1!D11</f>
        <v>5079</v>
      </c>
      <c r="D11" s="43">
        <f>'[2]34'!$M$16</f>
        <v>5015</v>
      </c>
      <c r="E11" s="43">
        <f t="shared" si="0"/>
        <v>-712</v>
      </c>
      <c r="F11" s="107">
        <f t="shared" si="1"/>
        <v>-0.12432338047843548</v>
      </c>
      <c r="G11" s="43">
        <f t="shared" si="2"/>
        <v>-64</v>
      </c>
      <c r="H11" s="107">
        <f t="shared" si="3"/>
        <v>-1.2600905690096476E-2</v>
      </c>
      <c r="I11" s="71">
        <f>[1]Tabl.1a!$E$187</f>
        <v>5.9</v>
      </c>
    </row>
    <row r="12" spans="1:9" s="31" customFormat="1" ht="40.15" customHeight="1" x14ac:dyDescent="0.2">
      <c r="A12" s="1" t="s">
        <v>94</v>
      </c>
      <c r="B12" s="6">
        <f t="shared" ref="B12:C12" si="5">SUM(B13:B17)</f>
        <v>8611</v>
      </c>
      <c r="C12" s="6">
        <f t="shared" si="5"/>
        <v>8562</v>
      </c>
      <c r="D12" s="6">
        <f>SUM(D13:D17)</f>
        <v>8354</v>
      </c>
      <c r="E12" s="6">
        <f t="shared" si="0"/>
        <v>-257</v>
      </c>
      <c r="F12" s="105">
        <f t="shared" si="1"/>
        <v>-2.9845546394147021E-2</v>
      </c>
      <c r="G12" s="6">
        <f t="shared" si="2"/>
        <v>-208</v>
      </c>
      <c r="H12" s="105">
        <f t="shared" si="3"/>
        <v>-2.4293389395001169E-2</v>
      </c>
      <c r="I12" s="70">
        <f>[1]Tabl.1!$G$101</f>
        <v>2.8</v>
      </c>
    </row>
    <row r="13" spans="1:9" s="34" customFormat="1" ht="18" customHeight="1" x14ac:dyDescent="0.2">
      <c r="A13" s="33" t="s">
        <v>2</v>
      </c>
      <c r="B13" s="43">
        <f>[4]Tab.1!D13</f>
        <v>1020</v>
      </c>
      <c r="C13" s="43">
        <f>[3]Tab.1!D13</f>
        <v>1032</v>
      </c>
      <c r="D13" s="43">
        <f>'[2]05'!$M$16</f>
        <v>1019</v>
      </c>
      <c r="E13" s="43">
        <f t="shared" si="0"/>
        <v>-1</v>
      </c>
      <c r="F13" s="107">
        <f t="shared" si="1"/>
        <v>-9.8039215686274508E-4</v>
      </c>
      <c r="G13" s="43">
        <f t="shared" si="2"/>
        <v>-13</v>
      </c>
      <c r="H13" s="107">
        <f t="shared" si="3"/>
        <v>-1.2596899224806201E-2</v>
      </c>
      <c r="I13" s="71">
        <f>[1]Tabl.1a!$E$159</f>
        <v>2.7</v>
      </c>
    </row>
    <row r="14" spans="1:9" s="34" customFormat="1" ht="18" customHeight="1" x14ac:dyDescent="0.2">
      <c r="A14" s="33" t="s">
        <v>6</v>
      </c>
      <c r="B14" s="43">
        <f>[4]Tab.1!D14</f>
        <v>1992</v>
      </c>
      <c r="C14" s="43">
        <f>[3]Tab.1!D14</f>
        <v>1871</v>
      </c>
      <c r="D14" s="43">
        <f>'[2]14'!$M$16</f>
        <v>1844</v>
      </c>
      <c r="E14" s="43">
        <f t="shared" si="0"/>
        <v>-148</v>
      </c>
      <c r="F14" s="107">
        <f t="shared" si="1"/>
        <v>-7.4297188755020074E-2</v>
      </c>
      <c r="G14" s="43">
        <f t="shared" si="2"/>
        <v>-27</v>
      </c>
      <c r="H14" s="107">
        <f t="shared" si="3"/>
        <v>-1.4430785676109033E-2</v>
      </c>
      <c r="I14" s="71">
        <f>[1]Tabl.1a!$E$168</f>
        <v>5.5</v>
      </c>
    </row>
    <row r="15" spans="1:9" s="34" customFormat="1" ht="18" customHeight="1" x14ac:dyDescent="0.2">
      <c r="A15" s="33" t="s">
        <v>8</v>
      </c>
      <c r="B15" s="43">
        <f>[4]Tab.1!D15</f>
        <v>2745</v>
      </c>
      <c r="C15" s="43">
        <f>[3]Tab.1!D15</f>
        <v>2810</v>
      </c>
      <c r="D15" s="43">
        <f>'[2]18'!$M$16</f>
        <v>2709</v>
      </c>
      <c r="E15" s="43">
        <f t="shared" si="0"/>
        <v>-36</v>
      </c>
      <c r="F15" s="107">
        <f t="shared" si="1"/>
        <v>-1.3114754098360656E-2</v>
      </c>
      <c r="G15" s="43">
        <f t="shared" si="2"/>
        <v>-101</v>
      </c>
      <c r="H15" s="107">
        <f t="shared" si="3"/>
        <v>-3.5943060498220637E-2</v>
      </c>
      <c r="I15" s="71">
        <f>[1]Tabl.1a!$E$172</f>
        <v>3.4</v>
      </c>
    </row>
    <row r="16" spans="1:9" s="34" customFormat="1" ht="18" customHeight="1" x14ac:dyDescent="0.2">
      <c r="A16" s="33" t="s">
        <v>9</v>
      </c>
      <c r="B16" s="43">
        <f>[4]Tab.1!D16</f>
        <v>1786</v>
      </c>
      <c r="C16" s="43">
        <f>[3]Tab.1!D16</f>
        <v>1813</v>
      </c>
      <c r="D16" s="43">
        <f>'[2]21'!$M$16</f>
        <v>1765</v>
      </c>
      <c r="E16" s="43">
        <f t="shared" si="0"/>
        <v>-21</v>
      </c>
      <c r="F16" s="107">
        <f t="shared" si="1"/>
        <v>-1.1758118701007838E-2</v>
      </c>
      <c r="G16" s="43">
        <f t="shared" si="2"/>
        <v>-48</v>
      </c>
      <c r="H16" s="107">
        <f t="shared" si="3"/>
        <v>-2.6475455046883617E-2</v>
      </c>
      <c r="I16" s="71">
        <f>[1]Tabl.1a!$E$175</f>
        <v>2.2999999999999998</v>
      </c>
    </row>
    <row r="17" spans="1:9" s="34" customFormat="1" ht="18" customHeight="1" x14ac:dyDescent="0.2">
      <c r="A17" s="33" t="s">
        <v>12</v>
      </c>
      <c r="B17" s="43">
        <f>[4]Tab.1!D17</f>
        <v>1068</v>
      </c>
      <c r="C17" s="43">
        <f>[3]Tab.1!D17</f>
        <v>1036</v>
      </c>
      <c r="D17" s="43">
        <f>'[2]32'!$M$16</f>
        <v>1017</v>
      </c>
      <c r="E17" s="43">
        <f t="shared" si="0"/>
        <v>-51</v>
      </c>
      <c r="F17" s="107">
        <f t="shared" si="1"/>
        <v>-4.7752808988764044E-2</v>
      </c>
      <c r="G17" s="43">
        <f t="shared" si="2"/>
        <v>-19</v>
      </c>
      <c r="H17" s="107">
        <f t="shared" si="3"/>
        <v>-1.8339768339768341E-2</v>
      </c>
      <c r="I17" s="71">
        <f>[1]Tabl.1a!$E$185</f>
        <v>1.6</v>
      </c>
    </row>
    <row r="18" spans="1:9" s="35" customFormat="1" ht="40.15" customHeight="1" x14ac:dyDescent="0.2">
      <c r="A18" s="3" t="s">
        <v>95</v>
      </c>
      <c r="B18" s="8">
        <f t="shared" ref="B18:C18" si="6">SUM(B19,B25,B32,B41,B46,B53)</f>
        <v>74749</v>
      </c>
      <c r="C18" s="8">
        <f t="shared" si="6"/>
        <v>72887</v>
      </c>
      <c r="D18" s="8">
        <f>SUM(D19,D25,D32,D41,D46,D53)</f>
        <v>72408</v>
      </c>
      <c r="E18" s="8">
        <f t="shared" si="0"/>
        <v>-2341</v>
      </c>
      <c r="F18" s="106">
        <f t="shared" si="1"/>
        <v>-3.1318144724344139E-2</v>
      </c>
      <c r="G18" s="8">
        <f t="shared" si="2"/>
        <v>-479</v>
      </c>
      <c r="H18" s="106">
        <f t="shared" si="3"/>
        <v>-6.5718166476875159E-3</v>
      </c>
      <c r="I18" s="70">
        <f>[1]Tabl.1!$G$102</f>
        <v>8.5</v>
      </c>
    </row>
    <row r="19" spans="1:9" s="31" customFormat="1" ht="40.15" customHeight="1" x14ac:dyDescent="0.2">
      <c r="A19" s="28" t="s">
        <v>87</v>
      </c>
      <c r="B19" s="6">
        <f t="shared" ref="B19:C19" si="7">SUM(B20:B24)</f>
        <v>12118</v>
      </c>
      <c r="C19" s="6">
        <f t="shared" si="7"/>
        <v>11520</v>
      </c>
      <c r="D19" s="6">
        <f>SUM(D20:D24)</f>
        <v>11391</v>
      </c>
      <c r="E19" s="6">
        <f t="shared" si="0"/>
        <v>-727</v>
      </c>
      <c r="F19" s="105">
        <f t="shared" si="1"/>
        <v>-5.9993398250536394E-2</v>
      </c>
      <c r="G19" s="6">
        <f t="shared" si="2"/>
        <v>-129</v>
      </c>
      <c r="H19" s="105">
        <f t="shared" si="3"/>
        <v>-1.1197916666666667E-2</v>
      </c>
      <c r="I19" s="70">
        <f>[1]Tabl.1!$G$104</f>
        <v>9.3000000000000007</v>
      </c>
    </row>
    <row r="20" spans="1:9" s="34" customFormat="1" ht="18" customHeight="1" x14ac:dyDescent="0.2">
      <c r="A20" s="33" t="s">
        <v>32</v>
      </c>
      <c r="B20" s="43">
        <f>[4]Tab.1!D20</f>
        <v>2585</v>
      </c>
      <c r="C20" s="43">
        <f>[3]Tab.1!D20</f>
        <v>2547</v>
      </c>
      <c r="D20" s="43">
        <f>'[2]02'!$M$16</f>
        <v>2509</v>
      </c>
      <c r="E20" s="43">
        <f t="shared" si="0"/>
        <v>-76</v>
      </c>
      <c r="F20" s="107">
        <f t="shared" si="1"/>
        <v>-2.9400386847195356E-2</v>
      </c>
      <c r="G20" s="43">
        <f t="shared" si="2"/>
        <v>-38</v>
      </c>
      <c r="H20" s="107">
        <f t="shared" si="3"/>
        <v>-1.49195131527287E-2</v>
      </c>
      <c r="I20" s="71">
        <f>[1]Tabl.1a!$E$156</f>
        <v>7.6</v>
      </c>
    </row>
    <row r="21" spans="1:9" s="34" customFormat="1" ht="18" customHeight="1" x14ac:dyDescent="0.2">
      <c r="A21" s="33" t="s">
        <v>33</v>
      </c>
      <c r="B21" s="43">
        <f>[4]Tab.1!D21</f>
        <v>1590</v>
      </c>
      <c r="C21" s="43">
        <f>[3]Tab.1!D21</f>
        <v>1651</v>
      </c>
      <c r="D21" s="43">
        <f>'[2]13'!$M$16</f>
        <v>1637</v>
      </c>
      <c r="E21" s="43">
        <f t="shared" si="0"/>
        <v>47</v>
      </c>
      <c r="F21" s="107">
        <f t="shared" si="1"/>
        <v>2.9559748427672956E-2</v>
      </c>
      <c r="G21" s="43">
        <f t="shared" si="2"/>
        <v>-14</v>
      </c>
      <c r="H21" s="107">
        <f t="shared" si="3"/>
        <v>-8.4797092671108423E-3</v>
      </c>
      <c r="I21" s="71">
        <f>[1]Tabl.1a!$E$167</f>
        <v>6</v>
      </c>
    </row>
    <row r="22" spans="1:9" s="34" customFormat="1" ht="18" customHeight="1" x14ac:dyDescent="0.2">
      <c r="A22" s="33" t="s">
        <v>34</v>
      </c>
      <c r="B22" s="43">
        <f>[4]Tab.1!D22</f>
        <v>3267</v>
      </c>
      <c r="C22" s="43">
        <f>[3]Tab.1!D22</f>
        <v>3067</v>
      </c>
      <c r="D22" s="43">
        <f>'[2]20'!$M$16</f>
        <v>3034</v>
      </c>
      <c r="E22" s="43">
        <f t="shared" si="0"/>
        <v>-233</v>
      </c>
      <c r="F22" s="107">
        <f t="shared" si="1"/>
        <v>-7.1319253137434951E-2</v>
      </c>
      <c r="G22" s="43">
        <f t="shared" si="2"/>
        <v>-33</v>
      </c>
      <c r="H22" s="107">
        <f t="shared" si="3"/>
        <v>-1.0759700032605152E-2</v>
      </c>
      <c r="I22" s="71">
        <f>[1]Tabl.1a!$E$174</f>
        <v>9.8000000000000007</v>
      </c>
    </row>
    <row r="23" spans="1:9" s="34" customFormat="1" ht="18" customHeight="1" x14ac:dyDescent="0.2">
      <c r="A23" s="33" t="s">
        <v>10</v>
      </c>
      <c r="B23" s="43">
        <f>[4]Tab.1!D23</f>
        <v>2661</v>
      </c>
      <c r="C23" s="43">
        <f>[3]Tab.1!D23</f>
        <v>2438</v>
      </c>
      <c r="D23" s="75">
        <f>'[2]24'!$M$16</f>
        <v>2416</v>
      </c>
      <c r="E23" s="43">
        <f t="shared" si="0"/>
        <v>-245</v>
      </c>
      <c r="F23" s="107">
        <f t="shared" si="1"/>
        <v>-9.20706501315295E-2</v>
      </c>
      <c r="G23" s="43">
        <f t="shared" si="2"/>
        <v>-22</v>
      </c>
      <c r="H23" s="107">
        <f t="shared" si="3"/>
        <v>-9.0237899917965554E-3</v>
      </c>
      <c r="I23" s="71">
        <f>[1]Tabl.1a!$E$178</f>
        <v>13.5</v>
      </c>
    </row>
    <row r="24" spans="1:9" s="34" customFormat="1" ht="18" customHeight="1" x14ac:dyDescent="0.2">
      <c r="A24" s="33" t="s">
        <v>35</v>
      </c>
      <c r="B24" s="43">
        <f>[4]Tab.1!D24</f>
        <v>2015</v>
      </c>
      <c r="C24" s="43">
        <f>[3]Tab.1!D24</f>
        <v>1817</v>
      </c>
      <c r="D24" s="43">
        <f>'[2]37'!$M$16</f>
        <v>1795</v>
      </c>
      <c r="E24" s="43">
        <f t="shared" si="0"/>
        <v>-220</v>
      </c>
      <c r="F24" s="107">
        <f t="shared" si="1"/>
        <v>-0.10918114143920596</v>
      </c>
      <c r="G24" s="43">
        <f t="shared" si="2"/>
        <v>-22</v>
      </c>
      <c r="H24" s="107">
        <f t="shared" si="3"/>
        <v>-1.2107870115575124E-2</v>
      </c>
      <c r="I24" s="71">
        <f>[1]Tabl.1a!$E$190</f>
        <v>13.4</v>
      </c>
    </row>
    <row r="25" spans="1:9" s="34" customFormat="1" ht="40.15" customHeight="1" x14ac:dyDescent="0.2">
      <c r="A25" s="28" t="s">
        <v>88</v>
      </c>
      <c r="B25" s="6">
        <f t="shared" ref="B25:C25" si="8">SUM(B26:B31)</f>
        <v>12153</v>
      </c>
      <c r="C25" s="6">
        <f t="shared" si="8"/>
        <v>12102</v>
      </c>
      <c r="D25" s="6">
        <f>SUM(D26:D31)</f>
        <v>11936</v>
      </c>
      <c r="E25" s="6">
        <f t="shared" si="0"/>
        <v>-217</v>
      </c>
      <c r="F25" s="105">
        <f t="shared" si="1"/>
        <v>-1.785567349625607E-2</v>
      </c>
      <c r="G25" s="6">
        <f t="shared" si="2"/>
        <v>-166</v>
      </c>
      <c r="H25" s="105">
        <f t="shared" si="3"/>
        <v>-1.3716741034539745E-2</v>
      </c>
      <c r="I25" s="70">
        <f>[1]Tabl.1!$G$106</f>
        <v>8.4</v>
      </c>
    </row>
    <row r="26" spans="1:9" s="34" customFormat="1" ht="18" customHeight="1" x14ac:dyDescent="0.2">
      <c r="A26" s="33" t="s">
        <v>25</v>
      </c>
      <c r="B26" s="43">
        <f>[4]Tab.1!D26</f>
        <v>2587</v>
      </c>
      <c r="C26" s="43">
        <f>[3]Tab.1!D26</f>
        <v>2620</v>
      </c>
      <c r="D26" s="43">
        <f>'[2]11'!$M$16</f>
        <v>2592</v>
      </c>
      <c r="E26" s="43">
        <f t="shared" si="0"/>
        <v>5</v>
      </c>
      <c r="F26" s="107">
        <f t="shared" si="1"/>
        <v>1.9327406262079629E-3</v>
      </c>
      <c r="G26" s="43">
        <f t="shared" si="2"/>
        <v>-28</v>
      </c>
      <c r="H26" s="107">
        <f t="shared" si="3"/>
        <v>-1.0687022900763359E-2</v>
      </c>
      <c r="I26" s="71">
        <f>[1]Tabl.1a!$E$165</f>
        <v>16</v>
      </c>
    </row>
    <row r="27" spans="1:9" s="34" customFormat="1" ht="18" customHeight="1" x14ac:dyDescent="0.2">
      <c r="A27" s="33" t="s">
        <v>26</v>
      </c>
      <c r="B27" s="43">
        <f>[4]Tab.1!D27</f>
        <v>2801</v>
      </c>
      <c r="C27" s="43">
        <f>[3]Tab.1!D27</f>
        <v>2792</v>
      </c>
      <c r="D27" s="43">
        <f>'[2]15'!$M$16</f>
        <v>2785</v>
      </c>
      <c r="E27" s="43">
        <f t="shared" si="0"/>
        <v>-16</v>
      </c>
      <c r="F27" s="107">
        <f t="shared" si="1"/>
        <v>-5.7122456265619424E-3</v>
      </c>
      <c r="G27" s="43">
        <f t="shared" si="2"/>
        <v>-7</v>
      </c>
      <c r="H27" s="107">
        <f t="shared" si="3"/>
        <v>-2.5071633237822352E-3</v>
      </c>
      <c r="I27" s="71">
        <f>[1]Tabl.1a!$E$169</f>
        <v>9.1999999999999993</v>
      </c>
    </row>
    <row r="28" spans="1:9" s="34" customFormat="1" ht="18" customHeight="1" x14ac:dyDescent="0.2">
      <c r="A28" s="33" t="s">
        <v>27</v>
      </c>
      <c r="B28" s="43">
        <f>[4]Tab.1!D28</f>
        <v>2423</v>
      </c>
      <c r="C28" s="43">
        <f>[3]Tab.1!D28</f>
        <v>2384</v>
      </c>
      <c r="D28" s="43">
        <f>'[2]16'!$M$16</f>
        <v>2306</v>
      </c>
      <c r="E28" s="43">
        <f t="shared" si="0"/>
        <v>-117</v>
      </c>
      <c r="F28" s="107">
        <f t="shared" si="1"/>
        <v>-4.8287247214197276E-2</v>
      </c>
      <c r="G28" s="43">
        <f t="shared" si="2"/>
        <v>-78</v>
      </c>
      <c r="H28" s="107">
        <f t="shared" si="3"/>
        <v>-3.2718120805369129E-2</v>
      </c>
      <c r="I28" s="71">
        <f>[1]Tabl.1a!$E$170</f>
        <v>8.6999999999999993</v>
      </c>
    </row>
    <row r="29" spans="1:9" s="34" customFormat="1" ht="18" customHeight="1" x14ac:dyDescent="0.2">
      <c r="A29" s="33" t="s">
        <v>28</v>
      </c>
      <c r="B29" s="43">
        <f>[4]Tab.1!D29</f>
        <v>1612</v>
      </c>
      <c r="C29" s="43">
        <f>[3]Tab.1!D29</f>
        <v>1608</v>
      </c>
      <c r="D29" s="43">
        <f>'[2]22'!$M$16</f>
        <v>1632</v>
      </c>
      <c r="E29" s="43">
        <f t="shared" si="0"/>
        <v>20</v>
      </c>
      <c r="F29" s="107">
        <f t="shared" si="1"/>
        <v>1.2406947890818859E-2</v>
      </c>
      <c r="G29" s="43">
        <f t="shared" si="2"/>
        <v>24</v>
      </c>
      <c r="H29" s="107">
        <f t="shared" si="3"/>
        <v>1.4925373134328358E-2</v>
      </c>
      <c r="I29" s="71">
        <f>[1]Tabl.1a!$E$176</f>
        <v>9</v>
      </c>
    </row>
    <row r="30" spans="1:9" s="34" customFormat="1" ht="18" customHeight="1" x14ac:dyDescent="0.2">
      <c r="A30" s="33" t="s">
        <v>14</v>
      </c>
      <c r="B30" s="43">
        <f>[4]Tab.1!D30</f>
        <v>955</v>
      </c>
      <c r="C30" s="43">
        <f>[3]Tab.1!D30</f>
        <v>982</v>
      </c>
      <c r="D30" s="43">
        <f>'[2]35'!$M$16</f>
        <v>929</v>
      </c>
      <c r="E30" s="43">
        <f t="shared" si="0"/>
        <v>-26</v>
      </c>
      <c r="F30" s="107">
        <f t="shared" si="1"/>
        <v>-2.7225130890052355E-2</v>
      </c>
      <c r="G30" s="43">
        <f t="shared" si="2"/>
        <v>-53</v>
      </c>
      <c r="H30" s="107">
        <f t="shared" si="3"/>
        <v>-5.3971486761710798E-2</v>
      </c>
      <c r="I30" s="71">
        <f>[1]Tabl.1a!$E$188</f>
        <v>3.3</v>
      </c>
    </row>
    <row r="31" spans="1:9" s="31" customFormat="1" ht="18" customHeight="1" x14ac:dyDescent="0.2">
      <c r="A31" s="33" t="s">
        <v>42</v>
      </c>
      <c r="B31" s="43">
        <f>[4]Tab.1!D31</f>
        <v>1775</v>
      </c>
      <c r="C31" s="43">
        <f>[3]Tab.1!D31</f>
        <v>1716</v>
      </c>
      <c r="D31" s="43">
        <f>'[2]61'!$M$16</f>
        <v>1692</v>
      </c>
      <c r="E31" s="43">
        <f t="shared" si="0"/>
        <v>-83</v>
      </c>
      <c r="F31" s="107">
        <f t="shared" si="1"/>
        <v>-4.6760563380281693E-2</v>
      </c>
      <c r="G31" s="43">
        <f t="shared" si="2"/>
        <v>-24</v>
      </c>
      <c r="H31" s="107">
        <f t="shared" si="3"/>
        <v>-1.3986013986013986E-2</v>
      </c>
      <c r="I31" s="71">
        <f>[1]Tabl.1a!$E$192</f>
        <v>7.2</v>
      </c>
    </row>
    <row r="32" spans="1:9" s="34" customFormat="1" ht="40.15" customHeight="1" x14ac:dyDescent="0.2">
      <c r="A32" s="28" t="s">
        <v>89</v>
      </c>
      <c r="B32" s="6">
        <f t="shared" ref="B32:C32" si="9">SUM(B33:B40)</f>
        <v>26254</v>
      </c>
      <c r="C32" s="6">
        <f t="shared" si="9"/>
        <v>26256</v>
      </c>
      <c r="D32" s="6">
        <f>SUM(D33:D40)</f>
        <v>26189</v>
      </c>
      <c r="E32" s="6">
        <f t="shared" si="0"/>
        <v>-65</v>
      </c>
      <c r="F32" s="105">
        <f t="shared" si="1"/>
        <v>-2.4758132094157082E-3</v>
      </c>
      <c r="G32" s="6">
        <f t="shared" si="2"/>
        <v>-67</v>
      </c>
      <c r="H32" s="105">
        <f t="shared" si="3"/>
        <v>-2.551797684338818E-3</v>
      </c>
      <c r="I32" s="70">
        <f>[1]Tabl.1!$G$103</f>
        <v>12.5</v>
      </c>
    </row>
    <row r="33" spans="1:9" s="34" customFormat="1" ht="18" customHeight="1" x14ac:dyDescent="0.2">
      <c r="A33" s="33" t="s">
        <v>16</v>
      </c>
      <c r="B33" s="43">
        <f>[4]Tab.1!D33</f>
        <v>910</v>
      </c>
      <c r="C33" s="43">
        <f>[3]Tab.1!D33</f>
        <v>924</v>
      </c>
      <c r="D33" s="43">
        <f>'[2]01'!$M$16</f>
        <v>879</v>
      </c>
      <c r="E33" s="43">
        <f t="shared" si="0"/>
        <v>-31</v>
      </c>
      <c r="F33" s="107">
        <f t="shared" si="1"/>
        <v>-3.4065934065934063E-2</v>
      </c>
      <c r="G33" s="43">
        <f t="shared" si="2"/>
        <v>-45</v>
      </c>
      <c r="H33" s="107">
        <f t="shared" si="3"/>
        <v>-4.8701298701298704E-2</v>
      </c>
      <c r="I33" s="71">
        <f>[1]Tabl.1a!$E$155</f>
        <v>7.2</v>
      </c>
    </row>
    <row r="34" spans="1:9" s="34" customFormat="1" ht="18" customHeight="1" x14ac:dyDescent="0.2">
      <c r="A34" s="33" t="s">
        <v>17</v>
      </c>
      <c r="B34" s="43">
        <f>[4]Tab.1!D34</f>
        <v>1936</v>
      </c>
      <c r="C34" s="43">
        <f>[3]Tab.1!D34</f>
        <v>1865</v>
      </c>
      <c r="D34" s="43">
        <f>'[2]07'!$M$16</f>
        <v>1866</v>
      </c>
      <c r="E34" s="43">
        <f t="shared" si="0"/>
        <v>-70</v>
      </c>
      <c r="F34" s="107">
        <f t="shared" ref="F34:F56" si="10">E34/B34</f>
        <v>-3.6157024793388427E-2</v>
      </c>
      <c r="G34" s="43">
        <f t="shared" si="2"/>
        <v>1</v>
      </c>
      <c r="H34" s="107">
        <f t="shared" si="3"/>
        <v>5.3619302949061668E-4</v>
      </c>
      <c r="I34" s="71">
        <f>[1]Tabl.1a!$E$161</f>
        <v>9.6999999999999993</v>
      </c>
    </row>
    <row r="35" spans="1:9" s="34" customFormat="1" ht="18" customHeight="1" x14ac:dyDescent="0.2">
      <c r="A35" s="33" t="s">
        <v>18</v>
      </c>
      <c r="B35" s="43">
        <f>[4]Tab.1!D35</f>
        <v>1362</v>
      </c>
      <c r="C35" s="43">
        <f>[3]Tab.1!D35</f>
        <v>1347</v>
      </c>
      <c r="D35" s="43">
        <f>'[2]09'!$M$16</f>
        <v>1344</v>
      </c>
      <c r="E35" s="43">
        <f t="shared" ref="E35:E56" si="11">D35-B35</f>
        <v>-18</v>
      </c>
      <c r="F35" s="107">
        <f t="shared" si="10"/>
        <v>-1.3215859030837005E-2</v>
      </c>
      <c r="G35" s="43">
        <f t="shared" si="2"/>
        <v>-3</v>
      </c>
      <c r="H35" s="107">
        <f t="shared" si="3"/>
        <v>-2.2271714922048997E-3</v>
      </c>
      <c r="I35" s="71">
        <f>[1]Tabl.1a!$E$163</f>
        <v>11.9</v>
      </c>
    </row>
    <row r="36" spans="1:9" s="34" customFormat="1" ht="18" customHeight="1" x14ac:dyDescent="0.2">
      <c r="A36" s="33" t="s">
        <v>19</v>
      </c>
      <c r="B36" s="43">
        <f>[4]Tab.1!D36</f>
        <v>2554</v>
      </c>
      <c r="C36" s="43">
        <f>[3]Tab.1!D36</f>
        <v>2565</v>
      </c>
      <c r="D36" s="43">
        <f>'[2]23'!$M$16</f>
        <v>2537</v>
      </c>
      <c r="E36" s="43">
        <f t="shared" si="11"/>
        <v>-17</v>
      </c>
      <c r="F36" s="107">
        <f t="shared" si="10"/>
        <v>-6.6562255285826152E-3</v>
      </c>
      <c r="G36" s="43">
        <f t="shared" si="2"/>
        <v>-28</v>
      </c>
      <c r="H36" s="107">
        <f t="shared" si="3"/>
        <v>-1.091617933723197E-2</v>
      </c>
      <c r="I36" s="71">
        <f>[1]Tabl.1a!$E$177</f>
        <v>18.600000000000001</v>
      </c>
    </row>
    <row r="37" spans="1:9" s="34" customFormat="1" ht="18" customHeight="1" x14ac:dyDescent="0.2">
      <c r="A37" s="33" t="s">
        <v>20</v>
      </c>
      <c r="B37" s="43">
        <f>[4]Tab.1!D37</f>
        <v>7304</v>
      </c>
      <c r="C37" s="43">
        <f>[3]Tab.1!D37</f>
        <v>7336</v>
      </c>
      <c r="D37" s="43">
        <f>'[2]25'!$M$16</f>
        <v>7413</v>
      </c>
      <c r="E37" s="43">
        <f t="shared" si="11"/>
        <v>109</v>
      </c>
      <c r="F37" s="107">
        <f t="shared" si="10"/>
        <v>1.4923329682365826E-2</v>
      </c>
      <c r="G37" s="43">
        <f t="shared" si="2"/>
        <v>77</v>
      </c>
      <c r="H37" s="107">
        <f t="shared" si="3"/>
        <v>1.049618320610687E-2</v>
      </c>
      <c r="I37" s="71">
        <f>[1]Tabl.1a!$E$179</f>
        <v>16.399999999999999</v>
      </c>
    </row>
    <row r="38" spans="1:9" s="34" customFormat="1" ht="18" customHeight="1" x14ac:dyDescent="0.2">
      <c r="A38" s="33" t="s">
        <v>21</v>
      </c>
      <c r="B38" s="43">
        <f>[4]Tab.1!D38</f>
        <v>3036</v>
      </c>
      <c r="C38" s="43">
        <f>[3]Tab.1!D38</f>
        <v>3029</v>
      </c>
      <c r="D38" s="43">
        <f>'[2]30'!$M$16</f>
        <v>2978</v>
      </c>
      <c r="E38" s="43">
        <f t="shared" si="11"/>
        <v>-58</v>
      </c>
      <c r="F38" s="107">
        <f t="shared" si="10"/>
        <v>-1.9104084321475624E-2</v>
      </c>
      <c r="G38" s="43">
        <f t="shared" si="2"/>
        <v>-51</v>
      </c>
      <c r="H38" s="107">
        <f t="shared" si="3"/>
        <v>-1.6837240013205679E-2</v>
      </c>
      <c r="I38" s="71">
        <f>[1]Tabl.1a!$E$184</f>
        <v>24.1</v>
      </c>
    </row>
    <row r="39" spans="1:9" s="34" customFormat="1" ht="18" customHeight="1" x14ac:dyDescent="0.2">
      <c r="A39" s="33" t="s">
        <v>22</v>
      </c>
      <c r="B39" s="43">
        <f>[4]Tab.1!D39</f>
        <v>1400</v>
      </c>
      <c r="C39" s="43">
        <f>[3]Tab.1!D39</f>
        <v>1278</v>
      </c>
      <c r="D39" s="43">
        <f>'[2]36'!$M$16</f>
        <v>1283</v>
      </c>
      <c r="E39" s="43">
        <f t="shared" si="11"/>
        <v>-117</v>
      </c>
      <c r="F39" s="107">
        <f t="shared" si="10"/>
        <v>-8.3571428571428574E-2</v>
      </c>
      <c r="G39" s="43">
        <f t="shared" si="2"/>
        <v>5</v>
      </c>
      <c r="H39" s="107">
        <f t="shared" si="3"/>
        <v>3.9123630672926448E-3</v>
      </c>
      <c r="I39" s="71">
        <f>[1]Tabl.1a!$E$189</f>
        <v>11</v>
      </c>
    </row>
    <row r="40" spans="1:9" s="31" customFormat="1" ht="18" customHeight="1" x14ac:dyDescent="0.2">
      <c r="A40" s="33" t="s">
        <v>44</v>
      </c>
      <c r="B40" s="43">
        <f>[4]Tab.1!D40</f>
        <v>7752</v>
      </c>
      <c r="C40" s="43">
        <f>[3]Tab.1!D40</f>
        <v>7912</v>
      </c>
      <c r="D40" s="43">
        <f>'[2]63'!$M$16</f>
        <v>7889</v>
      </c>
      <c r="E40" s="43">
        <f t="shared" si="11"/>
        <v>137</v>
      </c>
      <c r="F40" s="107">
        <f t="shared" si="10"/>
        <v>1.7672858617131065E-2</v>
      </c>
      <c r="G40" s="43">
        <f t="shared" si="2"/>
        <v>-23</v>
      </c>
      <c r="H40" s="107">
        <f t="shared" si="3"/>
        <v>-2.9069767441860465E-3</v>
      </c>
      <c r="I40" s="71">
        <f>[1]Tabl.1a!$E$194</f>
        <v>9.4</v>
      </c>
    </row>
    <row r="41" spans="1:9" s="34" customFormat="1" ht="40.15" customHeight="1" x14ac:dyDescent="0.2">
      <c r="A41" s="28" t="s">
        <v>90</v>
      </c>
      <c r="B41" s="6">
        <f t="shared" ref="B41:C41" si="12">SUM(B42:B45)</f>
        <v>10462</v>
      </c>
      <c r="C41" s="6">
        <f t="shared" si="12"/>
        <v>9914</v>
      </c>
      <c r="D41" s="6">
        <f>SUM(D42:D45)</f>
        <v>9905</v>
      </c>
      <c r="E41" s="6">
        <f t="shared" si="11"/>
        <v>-557</v>
      </c>
      <c r="F41" s="105">
        <f t="shared" si="10"/>
        <v>-5.3240298222137258E-2</v>
      </c>
      <c r="G41" s="6">
        <f t="shared" si="2"/>
        <v>-9</v>
      </c>
      <c r="H41" s="105">
        <f t="shared" si="3"/>
        <v>-9.0780714141617917E-4</v>
      </c>
      <c r="I41" s="70">
        <f>[1]Tabl.1!$G$105</f>
        <v>8.1</v>
      </c>
    </row>
    <row r="42" spans="1:9" s="34" customFormat="1" ht="18" customHeight="1" x14ac:dyDescent="0.2">
      <c r="A42" s="33" t="s">
        <v>29</v>
      </c>
      <c r="B42" s="43">
        <f>[4]Tab.1!D42</f>
        <v>1703</v>
      </c>
      <c r="C42" s="43">
        <f>[3]Tab.1!D42</f>
        <v>1690</v>
      </c>
      <c r="D42" s="43">
        <f>'[2]04'!$M$16</f>
        <v>1688</v>
      </c>
      <c r="E42" s="43">
        <f t="shared" si="11"/>
        <v>-15</v>
      </c>
      <c r="F42" s="107">
        <f t="shared" si="10"/>
        <v>-8.8079859072225479E-3</v>
      </c>
      <c r="G42" s="43">
        <f t="shared" si="2"/>
        <v>-2</v>
      </c>
      <c r="H42" s="107">
        <f t="shared" si="3"/>
        <v>-1.1834319526627219E-3</v>
      </c>
      <c r="I42" s="71">
        <f>[1]Tabl.1a!$E$158</f>
        <v>11.2</v>
      </c>
    </row>
    <row r="43" spans="1:9" s="34" customFormat="1" ht="18" customHeight="1" x14ac:dyDescent="0.2">
      <c r="A43" s="33" t="s">
        <v>30</v>
      </c>
      <c r="B43" s="43">
        <f>[4]Tab.1!D43</f>
        <v>3376</v>
      </c>
      <c r="C43" s="43">
        <f>[3]Tab.1!D43</f>
        <v>3077</v>
      </c>
      <c r="D43" s="43">
        <f>'[2]19'!$M$16</f>
        <v>3065</v>
      </c>
      <c r="E43" s="43">
        <f t="shared" si="11"/>
        <v>-311</v>
      </c>
      <c r="F43" s="107">
        <f t="shared" si="10"/>
        <v>-9.2120853080568721E-2</v>
      </c>
      <c r="G43" s="43">
        <f t="shared" si="2"/>
        <v>-12</v>
      </c>
      <c r="H43" s="107">
        <f t="shared" si="3"/>
        <v>-3.8999025024374391E-3</v>
      </c>
      <c r="I43" s="71">
        <f>[1]Tabl.1a!$E$173</f>
        <v>9.6</v>
      </c>
    </row>
    <row r="44" spans="1:9" s="34" customFormat="1" ht="18" customHeight="1" x14ac:dyDescent="0.2">
      <c r="A44" s="33" t="s">
        <v>31</v>
      </c>
      <c r="B44" s="43">
        <f>[4]Tab.1!D44</f>
        <v>1799</v>
      </c>
      <c r="C44" s="43">
        <f>[3]Tab.1!D44</f>
        <v>1829</v>
      </c>
      <c r="D44" s="43">
        <f>'[2]27'!$M$16</f>
        <v>1838</v>
      </c>
      <c r="E44" s="43">
        <f t="shared" si="11"/>
        <v>39</v>
      </c>
      <c r="F44" s="107">
        <f t="shared" si="10"/>
        <v>2.1678710394663701E-2</v>
      </c>
      <c r="G44" s="43">
        <f t="shared" si="2"/>
        <v>9</v>
      </c>
      <c r="H44" s="107">
        <f t="shared" si="3"/>
        <v>4.9207217058501911E-3</v>
      </c>
      <c r="I44" s="71">
        <f>[1]Tabl.1a!$E$181</f>
        <v>10.7</v>
      </c>
    </row>
    <row r="45" spans="1:9" s="31" customFormat="1" ht="18" customHeight="1" x14ac:dyDescent="0.2">
      <c r="A45" s="33" t="s">
        <v>43</v>
      </c>
      <c r="B45" s="43">
        <f>[4]Tab.1!D45</f>
        <v>3584</v>
      </c>
      <c r="C45" s="43">
        <f>[3]Tab.1!D45</f>
        <v>3318</v>
      </c>
      <c r="D45" s="43">
        <f>'[2]62'!$M$16</f>
        <v>3314</v>
      </c>
      <c r="E45" s="43">
        <f t="shared" si="11"/>
        <v>-270</v>
      </c>
      <c r="F45" s="107">
        <f t="shared" si="10"/>
        <v>-7.5334821428571425E-2</v>
      </c>
      <c r="G45" s="43">
        <f t="shared" si="2"/>
        <v>-4</v>
      </c>
      <c r="H45" s="107">
        <f t="shared" si="3"/>
        <v>-1.2055455093429777E-3</v>
      </c>
      <c r="I45" s="71">
        <f>[1]Tabl.1a!$E$193</f>
        <v>5.7</v>
      </c>
    </row>
    <row r="46" spans="1:9" s="34" customFormat="1" ht="40.15" customHeight="1" x14ac:dyDescent="0.2">
      <c r="A46" s="28" t="s">
        <v>91</v>
      </c>
      <c r="B46" s="6">
        <f t="shared" ref="B46:C46" si="13">SUM(B47:B52)</f>
        <v>9507</v>
      </c>
      <c r="C46" s="6">
        <f t="shared" si="13"/>
        <v>8884</v>
      </c>
      <c r="D46" s="6">
        <f>SUM(D47:D52)</f>
        <v>8818</v>
      </c>
      <c r="E46" s="6">
        <f t="shared" si="11"/>
        <v>-689</v>
      </c>
      <c r="F46" s="105">
        <f t="shared" si="10"/>
        <v>-7.2472914694435675E-2</v>
      </c>
      <c r="G46" s="6">
        <f t="shared" ref="G46:G53" si="14">D46-C46</f>
        <v>-66</v>
      </c>
      <c r="H46" s="105">
        <f t="shared" ref="H46:H53" si="15">G46/C46</f>
        <v>-7.4290859972985139E-3</v>
      </c>
      <c r="I46" s="70">
        <f>[1]Tabl.1!$G$107</f>
        <v>5.7</v>
      </c>
    </row>
    <row r="47" spans="1:9" s="34" customFormat="1" ht="18" customHeight="1" x14ac:dyDescent="0.2">
      <c r="A47" s="33" t="s">
        <v>36</v>
      </c>
      <c r="B47" s="43">
        <f>[4]Tab.1!D47</f>
        <v>3755</v>
      </c>
      <c r="C47" s="43">
        <f>[3]Tab.1!D47</f>
        <v>3459</v>
      </c>
      <c r="D47" s="43">
        <f>'[2]03'!$M$16</f>
        <v>3471</v>
      </c>
      <c r="E47" s="43">
        <f t="shared" si="11"/>
        <v>-284</v>
      </c>
      <c r="F47" s="107">
        <f t="shared" si="10"/>
        <v>-7.5632490013315581E-2</v>
      </c>
      <c r="G47" s="43">
        <f>D47-C47</f>
        <v>12</v>
      </c>
      <c r="H47" s="107">
        <f>G47/C47</f>
        <v>3.469210754553339E-3</v>
      </c>
      <c r="I47" s="71">
        <f>[1]Tabl.1a!$E$157</f>
        <v>9.1999999999999993</v>
      </c>
    </row>
    <row r="48" spans="1:9" s="34" customFormat="1" ht="18" customHeight="1" x14ac:dyDescent="0.2">
      <c r="A48" s="33" t="s">
        <v>23</v>
      </c>
      <c r="B48" s="43">
        <f>[4]Tab.1!D48</f>
        <v>607</v>
      </c>
      <c r="C48" s="43">
        <f>[3]Tab.1!D48</f>
        <v>558</v>
      </c>
      <c r="D48" s="43">
        <f>'[2]10'!$M$16</f>
        <v>558</v>
      </c>
      <c r="E48" s="43">
        <f t="shared" si="11"/>
        <v>-49</v>
      </c>
      <c r="F48" s="107">
        <f t="shared" si="10"/>
        <v>-8.0724876441515644E-2</v>
      </c>
      <c r="G48" s="43">
        <f t="shared" si="14"/>
        <v>0</v>
      </c>
      <c r="H48" s="107">
        <f t="shared" si="15"/>
        <v>0</v>
      </c>
      <c r="I48" s="71">
        <f>[1]Tabl.1a!$E$164</f>
        <v>4.8</v>
      </c>
    </row>
    <row r="49" spans="1:9" s="34" customFormat="1" ht="18" customHeight="1" x14ac:dyDescent="0.2">
      <c r="A49" s="33" t="s">
        <v>49</v>
      </c>
      <c r="B49" s="43">
        <f>[4]Tab.1!D49</f>
        <v>1394</v>
      </c>
      <c r="C49" s="43">
        <f>[3]Tab.1!D49</f>
        <v>1282</v>
      </c>
      <c r="D49" s="43">
        <f>'[2]26'!$M$16</f>
        <v>1283</v>
      </c>
      <c r="E49" s="43">
        <f t="shared" si="11"/>
        <v>-111</v>
      </c>
      <c r="F49" s="107">
        <f t="shared" si="10"/>
        <v>-7.9626972740315632E-2</v>
      </c>
      <c r="G49" s="43">
        <f t="shared" si="14"/>
        <v>1</v>
      </c>
      <c r="H49" s="107">
        <f t="shared" si="15"/>
        <v>7.8003120124804995E-4</v>
      </c>
      <c r="I49" s="71">
        <f>[1]Tabl.1a!$E$180</f>
        <v>4.8</v>
      </c>
    </row>
    <row r="50" spans="1:9" s="34" customFormat="1" ht="18" customHeight="1" x14ac:dyDescent="0.2">
      <c r="A50" s="33" t="s">
        <v>24</v>
      </c>
      <c r="B50" s="43">
        <f>[4]Tab.1!D50</f>
        <v>1091</v>
      </c>
      <c r="C50" s="43">
        <f>[3]Tab.1!D50</f>
        <v>1014</v>
      </c>
      <c r="D50" s="43">
        <f>'[2]29'!$M$16</f>
        <v>995</v>
      </c>
      <c r="E50" s="43">
        <f t="shared" si="11"/>
        <v>-96</v>
      </c>
      <c r="F50" s="107">
        <f t="shared" si="10"/>
        <v>-8.7992667277726852E-2</v>
      </c>
      <c r="G50" s="43">
        <f t="shared" si="14"/>
        <v>-19</v>
      </c>
      <c r="H50" s="107">
        <f t="shared" si="15"/>
        <v>-1.8737672583826429E-2</v>
      </c>
      <c r="I50" s="71">
        <f>[1]Tabl.1a!$E$183</f>
        <v>4.9000000000000004</v>
      </c>
    </row>
    <row r="51" spans="1:9" s="34" customFormat="1" ht="18" customHeight="1" x14ac:dyDescent="0.2">
      <c r="A51" s="33" t="s">
        <v>13</v>
      </c>
      <c r="B51" s="43">
        <f>[4]Tab.1!D51</f>
        <v>1140</v>
      </c>
      <c r="C51" s="43">
        <f>[3]Tab.1!D51</f>
        <v>1160</v>
      </c>
      <c r="D51" s="43">
        <f>'[2]33'!$M$16</f>
        <v>1168</v>
      </c>
      <c r="E51" s="43">
        <f t="shared" si="11"/>
        <v>28</v>
      </c>
      <c r="F51" s="107">
        <f t="shared" si="10"/>
        <v>2.456140350877193E-2</v>
      </c>
      <c r="G51" s="43">
        <f>D51-C51</f>
        <v>8</v>
      </c>
      <c r="H51" s="107">
        <f>G51/C51</f>
        <v>6.8965517241379309E-3</v>
      </c>
      <c r="I51" s="71">
        <f>[1]Tabl.1a!$E$186</f>
        <v>5.4</v>
      </c>
    </row>
    <row r="52" spans="1:9" s="31" customFormat="1" ht="18" customHeight="1" x14ac:dyDescent="0.2">
      <c r="A52" s="33" t="s">
        <v>45</v>
      </c>
      <c r="B52" s="43">
        <f>[4]Tab.1!D52</f>
        <v>1520</v>
      </c>
      <c r="C52" s="43">
        <f>[3]Tab.1!D52</f>
        <v>1411</v>
      </c>
      <c r="D52" s="43">
        <f>'[2]64'!$M$16</f>
        <v>1343</v>
      </c>
      <c r="E52" s="43">
        <f t="shared" si="11"/>
        <v>-177</v>
      </c>
      <c r="F52" s="107">
        <f t="shared" si="10"/>
        <v>-0.11644736842105263</v>
      </c>
      <c r="G52" s="43">
        <f>D52-C52</f>
        <v>-68</v>
      </c>
      <c r="H52" s="107">
        <f>G52/C52</f>
        <v>-4.8192771084337352E-2</v>
      </c>
      <c r="I52" s="71">
        <f>[1]Tabl.1a!$E$195</f>
        <v>3.7</v>
      </c>
    </row>
    <row r="53" spans="1:9" s="34" customFormat="1" ht="40.15" customHeight="1" x14ac:dyDescent="0.2">
      <c r="A53" s="28" t="s">
        <v>92</v>
      </c>
      <c r="B53" s="6">
        <f t="shared" ref="B53:C53" si="16">SUM(B54:B56)</f>
        <v>4255</v>
      </c>
      <c r="C53" s="6">
        <f t="shared" si="16"/>
        <v>4211</v>
      </c>
      <c r="D53" s="6">
        <f>SUM(D54:D56)</f>
        <v>4169</v>
      </c>
      <c r="E53" s="6">
        <f t="shared" si="11"/>
        <v>-86</v>
      </c>
      <c r="F53" s="105">
        <f t="shared" si="10"/>
        <v>-2.0211515863689775E-2</v>
      </c>
      <c r="G53" s="6">
        <f t="shared" si="14"/>
        <v>-42</v>
      </c>
      <c r="H53" s="105">
        <f t="shared" si="15"/>
        <v>-9.9738779387318934E-3</v>
      </c>
      <c r="I53" s="70">
        <f>[1]Tabl.1!$G$108</f>
        <v>4.2</v>
      </c>
    </row>
    <row r="54" spans="1:9" s="34" customFormat="1" ht="18" customHeight="1" x14ac:dyDescent="0.2">
      <c r="A54" s="33" t="s">
        <v>3</v>
      </c>
      <c r="B54" s="43">
        <f>[4]Tab.1!D54</f>
        <v>937</v>
      </c>
      <c r="C54" s="43">
        <f>[3]Tab.1!D54</f>
        <v>1061</v>
      </c>
      <c r="D54" s="43">
        <f>'[2]06'!$M$16</f>
        <v>1040</v>
      </c>
      <c r="E54" s="43">
        <f t="shared" si="11"/>
        <v>103</v>
      </c>
      <c r="F54" s="107">
        <f t="shared" si="10"/>
        <v>0.10992529348986126</v>
      </c>
      <c r="G54" s="43">
        <f>D54-C54</f>
        <v>-21</v>
      </c>
      <c r="H54" s="107">
        <f>G54/C54</f>
        <v>-1.9792648444863337E-2</v>
      </c>
      <c r="I54" s="71">
        <f>[1]Tabl.1a!$E$160</f>
        <v>2.6</v>
      </c>
    </row>
    <row r="55" spans="1:9" s="34" customFormat="1" ht="18" customHeight="1" x14ac:dyDescent="0.2">
      <c r="A55" s="36" t="s">
        <v>11</v>
      </c>
      <c r="B55" s="43">
        <f>[4]Tab.1!D55</f>
        <v>979</v>
      </c>
      <c r="C55" s="43">
        <f>[3]Tab.1!D55</f>
        <v>829</v>
      </c>
      <c r="D55" s="43">
        <f>'[2]28'!$M$16</f>
        <v>785</v>
      </c>
      <c r="E55" s="43">
        <f t="shared" si="11"/>
        <v>-194</v>
      </c>
      <c r="F55" s="107">
        <f t="shared" si="10"/>
        <v>-0.19816138917262513</v>
      </c>
      <c r="G55" s="43">
        <f>D55-C55</f>
        <v>-44</v>
      </c>
      <c r="H55" s="107">
        <f>G55/C55</f>
        <v>-5.3075995174909532E-2</v>
      </c>
      <c r="I55" s="71">
        <f>[1]Tabl.1a!$E$182</f>
        <v>2.5</v>
      </c>
    </row>
    <row r="56" spans="1:9" s="34" customFormat="1" ht="18" customHeight="1" x14ac:dyDescent="0.2">
      <c r="A56" s="33" t="s">
        <v>15</v>
      </c>
      <c r="B56" s="43">
        <f>[4]Tab.1!D56</f>
        <v>2339</v>
      </c>
      <c r="C56" s="43">
        <f>[3]Tab.1!D56</f>
        <v>2321</v>
      </c>
      <c r="D56" s="43">
        <f>'[2]38'!$M$16</f>
        <v>2344</v>
      </c>
      <c r="E56" s="43">
        <f t="shared" si="11"/>
        <v>5</v>
      </c>
      <c r="F56" s="107">
        <f t="shared" si="10"/>
        <v>2.1376656690893546E-3</v>
      </c>
      <c r="G56" s="43">
        <f>D56-C56</f>
        <v>23</v>
      </c>
      <c r="H56" s="107">
        <f>G56/C56</f>
        <v>9.9095217578629904E-3</v>
      </c>
      <c r="I56" s="71">
        <f>[1]Tabl.1a!$E$191</f>
        <v>8.6</v>
      </c>
    </row>
    <row r="57" spans="1:9" x14ac:dyDescent="0.25">
      <c r="C57" s="37"/>
      <c r="D57" s="37"/>
      <c r="E57" s="38"/>
      <c r="F57" s="38"/>
      <c r="G57" s="38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7"/>
  <sheetViews>
    <sheetView view="pageBreakPreview" zoomScaleNormal="85" zoomScaleSheetLayoutView="100" workbookViewId="0"/>
  </sheetViews>
  <sheetFormatPr defaultColWidth="3" defaultRowHeight="15.75" x14ac:dyDescent="0.25"/>
  <cols>
    <col min="1" max="1" width="25.7109375" style="26" customWidth="1"/>
    <col min="2" max="2" width="12.140625" style="26" customWidth="1"/>
    <col min="3" max="3" width="13.28515625" style="26" customWidth="1"/>
    <col min="4" max="4" width="12.28515625" style="26" customWidth="1"/>
    <col min="5" max="5" width="17" style="26" customWidth="1"/>
    <col min="6" max="6" width="15.5703125" style="26" customWidth="1"/>
    <col min="7" max="7" width="16" style="26" customWidth="1"/>
    <col min="8" max="8" width="15.5703125" style="26" customWidth="1"/>
    <col min="9" max="9" width="16.7109375" style="26" customWidth="1"/>
    <col min="10" max="11" width="3" style="26"/>
    <col min="12" max="12" width="12.7109375" style="26" bestFit="1" customWidth="1"/>
    <col min="13" max="13" width="7.28515625" style="26" customWidth="1"/>
    <col min="14" max="14" width="11.140625" style="26" bestFit="1" customWidth="1"/>
    <col min="15" max="15" width="5.42578125" style="26" bestFit="1" customWidth="1"/>
    <col min="16" max="16384" width="3" style="26"/>
  </cols>
  <sheetData>
    <row r="1" spans="1:15" s="39" customFormat="1" ht="30" customHeight="1" x14ac:dyDescent="0.25">
      <c r="A1" s="112" t="s">
        <v>238</v>
      </c>
      <c r="B1" s="17"/>
      <c r="D1" s="17"/>
      <c r="E1" s="17"/>
      <c r="F1" s="17"/>
      <c r="G1" s="17"/>
      <c r="H1" s="17"/>
      <c r="I1" s="17"/>
    </row>
    <row r="2" spans="1:15" ht="100.15" customHeight="1" x14ac:dyDescent="0.25">
      <c r="A2" s="40" t="s">
        <v>48</v>
      </c>
      <c r="B2" s="29" t="s">
        <v>231</v>
      </c>
      <c r="C2" s="29" t="s">
        <v>229</v>
      </c>
      <c r="D2" s="29" t="s">
        <v>230</v>
      </c>
      <c r="E2" s="42" t="s">
        <v>79</v>
      </c>
      <c r="F2" s="41" t="s">
        <v>233</v>
      </c>
      <c r="G2" s="41" t="s">
        <v>234</v>
      </c>
      <c r="H2" s="41" t="s">
        <v>235</v>
      </c>
      <c r="I2" s="41" t="s">
        <v>236</v>
      </c>
    </row>
    <row r="3" spans="1:15" ht="40.15" customHeight="1" x14ac:dyDescent="0.25">
      <c r="A3" s="1" t="s">
        <v>1</v>
      </c>
      <c r="B3" s="2">
        <f>SUM(B5,B7,B12,B19,B25,B32,B41,B46,B53)</f>
        <v>59734</v>
      </c>
      <c r="C3" s="2">
        <f>SUM(C5,C7,C12,C19,C25,C32,C41,C46,C53)</f>
        <v>55872</v>
      </c>
      <c r="D3" s="2">
        <f>SUM(D5,D7,D12,D19,D25,D32,D41,D46,D53)</f>
        <v>55054</v>
      </c>
      <c r="E3" s="5">
        <f>D3/Tab.1!D3</f>
        <v>0.49920658669060508</v>
      </c>
      <c r="F3" s="2">
        <f t="shared" ref="F3:F34" si="0">D3-B3</f>
        <v>-4680</v>
      </c>
      <c r="G3" s="5">
        <f t="shared" ref="G3:G34" si="1">F3/B3</f>
        <v>-7.8347339873438906E-2</v>
      </c>
      <c r="H3" s="6">
        <f t="shared" ref="H3:H34" si="2">D3-C3</f>
        <v>-818</v>
      </c>
      <c r="I3" s="105">
        <f>H3/C3</f>
        <v>-1.4640607101947308E-2</v>
      </c>
      <c r="L3" s="195"/>
      <c r="M3" s="195"/>
      <c r="N3" s="201"/>
      <c r="O3" s="196"/>
    </row>
    <row r="4" spans="1:15" s="27" customFormat="1" ht="40.15" customHeight="1" x14ac:dyDescent="0.25">
      <c r="A4" s="3" t="s">
        <v>96</v>
      </c>
      <c r="B4" s="4">
        <f>SUM(B5,B7,B12)</f>
        <v>20713</v>
      </c>
      <c r="C4" s="4">
        <f>SUM(C5,C7,C12)</f>
        <v>18544</v>
      </c>
      <c r="D4" s="4">
        <f>SUM(D5,D7,D12)</f>
        <v>18143</v>
      </c>
      <c r="E4" s="5">
        <f>D4/Tab.1!D4</f>
        <v>0.47902310231023104</v>
      </c>
      <c r="F4" s="4">
        <f t="shared" si="0"/>
        <v>-2570</v>
      </c>
      <c r="G4" s="7">
        <f t="shared" si="1"/>
        <v>-0.1240766668275962</v>
      </c>
      <c r="H4" s="8">
        <f t="shared" si="2"/>
        <v>-401</v>
      </c>
      <c r="I4" s="106">
        <f t="shared" ref="I4:I34" si="3">H4/C4</f>
        <v>-2.1624245038826574E-2</v>
      </c>
      <c r="L4" s="198"/>
      <c r="M4" s="197"/>
      <c r="N4" s="197"/>
    </row>
    <row r="5" spans="1:15" s="31" customFormat="1" ht="40.15" customHeight="1" x14ac:dyDescent="0.2">
      <c r="A5" s="1" t="s">
        <v>86</v>
      </c>
      <c r="B5" s="2">
        <f>B6</f>
        <v>10749</v>
      </c>
      <c r="C5" s="2">
        <f>C6</f>
        <v>9098</v>
      </c>
      <c r="D5" s="2">
        <f>D6</f>
        <v>8860</v>
      </c>
      <c r="E5" s="5">
        <f>D5/Tab.1!D5</f>
        <v>0.47884126898340812</v>
      </c>
      <c r="F5" s="2">
        <f t="shared" si="0"/>
        <v>-1889</v>
      </c>
      <c r="G5" s="5">
        <f t="shared" si="1"/>
        <v>-0.17573727788631502</v>
      </c>
      <c r="H5" s="6">
        <f t="shared" si="2"/>
        <v>-238</v>
      </c>
      <c r="I5" s="105">
        <f t="shared" si="3"/>
        <v>-2.6159595515497912E-2</v>
      </c>
    </row>
    <row r="6" spans="1:15" s="31" customFormat="1" ht="18" customHeight="1" x14ac:dyDescent="0.2">
      <c r="A6" s="33" t="s">
        <v>46</v>
      </c>
      <c r="B6" s="32">
        <f>'[4]Tab. 2'!D6</f>
        <v>10749</v>
      </c>
      <c r="C6" s="32">
        <f>'[3]Tab. 2'!D6</f>
        <v>9098</v>
      </c>
      <c r="D6" s="32">
        <f>'[2]65'!$N$16</f>
        <v>8860</v>
      </c>
      <c r="E6" s="76">
        <f>D6/Tab.1!D6</f>
        <v>0.47884126898340812</v>
      </c>
      <c r="F6" s="32">
        <f t="shared" si="0"/>
        <v>-1889</v>
      </c>
      <c r="G6" s="76">
        <f t="shared" si="1"/>
        <v>-0.17573727788631502</v>
      </c>
      <c r="H6" s="43">
        <f t="shared" si="2"/>
        <v>-238</v>
      </c>
      <c r="I6" s="107">
        <f t="shared" si="3"/>
        <v>-2.6159595515497912E-2</v>
      </c>
    </row>
    <row r="7" spans="1:15" s="31" customFormat="1" ht="40.15" customHeight="1" x14ac:dyDescent="0.2">
      <c r="A7" s="1" t="s">
        <v>93</v>
      </c>
      <c r="B7" s="2">
        <f t="shared" ref="B7:C7" si="4">SUM(B8:B11)</f>
        <v>5725</v>
      </c>
      <c r="C7" s="2">
        <f t="shared" si="4"/>
        <v>5371</v>
      </c>
      <c r="D7" s="2">
        <f>SUM(D8:D11)</f>
        <v>5277</v>
      </c>
      <c r="E7" s="5">
        <f>D7/Tab.1!D7</f>
        <v>0.47894354692321656</v>
      </c>
      <c r="F7" s="2">
        <f t="shared" si="0"/>
        <v>-448</v>
      </c>
      <c r="G7" s="5">
        <f t="shared" si="1"/>
        <v>-7.8253275109170309E-2</v>
      </c>
      <c r="H7" s="6">
        <f t="shared" si="2"/>
        <v>-94</v>
      </c>
      <c r="I7" s="105">
        <f t="shared" si="3"/>
        <v>-1.7501396388009682E-2</v>
      </c>
    </row>
    <row r="8" spans="1:15" s="34" customFormat="1" ht="18" customHeight="1" x14ac:dyDescent="0.2">
      <c r="A8" s="33" t="s">
        <v>4</v>
      </c>
      <c r="B8" s="32">
        <f>'[4]Tab. 2'!D8</f>
        <v>1011</v>
      </c>
      <c r="C8" s="32">
        <f>'[3]Tab. 2'!D8</f>
        <v>1001</v>
      </c>
      <c r="D8" s="32">
        <f>'[2]08'!$N$16</f>
        <v>1014</v>
      </c>
      <c r="E8" s="76">
        <f>D8/Tab.1!D8</f>
        <v>0.47118959107806691</v>
      </c>
      <c r="F8" s="32">
        <f t="shared" si="0"/>
        <v>3</v>
      </c>
      <c r="G8" s="76">
        <f t="shared" si="1"/>
        <v>2.967359050445104E-3</v>
      </c>
      <c r="H8" s="43">
        <f t="shared" si="2"/>
        <v>13</v>
      </c>
      <c r="I8" s="107">
        <f t="shared" si="3"/>
        <v>1.2987012987012988E-2</v>
      </c>
    </row>
    <row r="9" spans="1:15" s="34" customFormat="1" ht="18" customHeight="1" x14ac:dyDescent="0.2">
      <c r="A9" s="33" t="s">
        <v>5</v>
      </c>
      <c r="B9" s="32">
        <f>'[4]Tab. 2'!D9</f>
        <v>1165</v>
      </c>
      <c r="C9" s="32">
        <f>'[3]Tab. 2'!D9</f>
        <v>1246</v>
      </c>
      <c r="D9" s="32">
        <f>'[2]12'!$N$16</f>
        <v>1196</v>
      </c>
      <c r="E9" s="76">
        <f>D9/Tab.1!D9</f>
        <v>0.53084775854416333</v>
      </c>
      <c r="F9" s="32">
        <f t="shared" si="0"/>
        <v>31</v>
      </c>
      <c r="G9" s="76">
        <f t="shared" si="1"/>
        <v>2.6609442060085836E-2</v>
      </c>
      <c r="H9" s="43">
        <f t="shared" si="2"/>
        <v>-50</v>
      </c>
      <c r="I9" s="107">
        <f t="shared" si="3"/>
        <v>-4.0128410914927769E-2</v>
      </c>
    </row>
    <row r="10" spans="1:15" s="34" customFormat="1" ht="18" customHeight="1" x14ac:dyDescent="0.2">
      <c r="A10" s="33" t="s">
        <v>7</v>
      </c>
      <c r="B10" s="32">
        <f>'[4]Tab. 2'!D10</f>
        <v>773</v>
      </c>
      <c r="C10" s="32">
        <f>'[3]Tab. 2'!D10</f>
        <v>693</v>
      </c>
      <c r="D10" s="32">
        <f>'[2]17'!$N$16</f>
        <v>688</v>
      </c>
      <c r="E10" s="76">
        <f>D10/Tab.1!D10</f>
        <v>0.4305381727158949</v>
      </c>
      <c r="F10" s="32">
        <f t="shared" si="0"/>
        <v>-85</v>
      </c>
      <c r="G10" s="76">
        <f t="shared" si="1"/>
        <v>-0.10996119016817593</v>
      </c>
      <c r="H10" s="43">
        <f t="shared" si="2"/>
        <v>-5</v>
      </c>
      <c r="I10" s="107">
        <f t="shared" si="3"/>
        <v>-7.215007215007215E-3</v>
      </c>
    </row>
    <row r="11" spans="1:15" s="34" customFormat="1" ht="18" customHeight="1" x14ac:dyDescent="0.2">
      <c r="A11" s="33" t="s">
        <v>37</v>
      </c>
      <c r="B11" s="32">
        <f>'[4]Tab. 2'!D11</f>
        <v>2776</v>
      </c>
      <c r="C11" s="32">
        <f>'[3]Tab. 2'!D11</f>
        <v>2431</v>
      </c>
      <c r="D11" s="32">
        <f>'[2]34'!$N$16</f>
        <v>2379</v>
      </c>
      <c r="E11" s="76">
        <f>D11/Tab.1!D11</f>
        <v>0.47437686939182455</v>
      </c>
      <c r="F11" s="32">
        <f t="shared" si="0"/>
        <v>-397</v>
      </c>
      <c r="G11" s="76">
        <f t="shared" si="1"/>
        <v>-0.14301152737752162</v>
      </c>
      <c r="H11" s="43">
        <f t="shared" si="2"/>
        <v>-52</v>
      </c>
      <c r="I11" s="107">
        <f t="shared" si="3"/>
        <v>-2.1390374331550801E-2</v>
      </c>
    </row>
    <row r="12" spans="1:15" s="31" customFormat="1" ht="40.15" customHeight="1" x14ac:dyDescent="0.2">
      <c r="A12" s="1" t="s">
        <v>94</v>
      </c>
      <c r="B12" s="2">
        <f t="shared" ref="B12:C12" si="5">SUM(B13:B17)</f>
        <v>4239</v>
      </c>
      <c r="C12" s="2">
        <f t="shared" si="5"/>
        <v>4075</v>
      </c>
      <c r="D12" s="2">
        <f>SUM(D13:D17)</f>
        <v>4006</v>
      </c>
      <c r="E12" s="5">
        <f>D12/Tab.1!D12</f>
        <v>0.47953076370600911</v>
      </c>
      <c r="F12" s="2">
        <f t="shared" si="0"/>
        <v>-233</v>
      </c>
      <c r="G12" s="5">
        <f t="shared" si="1"/>
        <v>-5.4965793819297004E-2</v>
      </c>
      <c r="H12" s="6">
        <f t="shared" si="2"/>
        <v>-69</v>
      </c>
      <c r="I12" s="105">
        <f t="shared" si="3"/>
        <v>-1.6932515337423314E-2</v>
      </c>
    </row>
    <row r="13" spans="1:15" s="34" customFormat="1" ht="18" customHeight="1" x14ac:dyDescent="0.2">
      <c r="A13" s="33" t="s">
        <v>2</v>
      </c>
      <c r="B13" s="32">
        <f>'[4]Tab. 2'!D13</f>
        <v>550</v>
      </c>
      <c r="C13" s="32">
        <f>'[3]Tab. 2'!D13</f>
        <v>552</v>
      </c>
      <c r="D13" s="32">
        <f>'[2]05'!$N$16</f>
        <v>530</v>
      </c>
      <c r="E13" s="76">
        <f>D13/Tab.1!D13</f>
        <v>0.52011776251226693</v>
      </c>
      <c r="F13" s="32">
        <f t="shared" si="0"/>
        <v>-20</v>
      </c>
      <c r="G13" s="76">
        <f t="shared" si="1"/>
        <v>-3.6363636363636362E-2</v>
      </c>
      <c r="H13" s="43">
        <f t="shared" si="2"/>
        <v>-22</v>
      </c>
      <c r="I13" s="107">
        <f t="shared" si="3"/>
        <v>-3.9855072463768113E-2</v>
      </c>
    </row>
    <row r="14" spans="1:15" s="34" customFormat="1" ht="18" customHeight="1" x14ac:dyDescent="0.2">
      <c r="A14" s="33" t="s">
        <v>6</v>
      </c>
      <c r="B14" s="32">
        <f>'[4]Tab. 2'!D14</f>
        <v>975</v>
      </c>
      <c r="C14" s="32">
        <f>'[3]Tab. 2'!D14</f>
        <v>902</v>
      </c>
      <c r="D14" s="32">
        <f>'[2]14'!$N$16</f>
        <v>898</v>
      </c>
      <c r="E14" s="76">
        <f>D14/Tab.1!D14</f>
        <v>0.48698481561822127</v>
      </c>
      <c r="F14" s="32">
        <f t="shared" si="0"/>
        <v>-77</v>
      </c>
      <c r="G14" s="76">
        <f t="shared" si="1"/>
        <v>-7.8974358974358977E-2</v>
      </c>
      <c r="H14" s="43">
        <f t="shared" si="2"/>
        <v>-4</v>
      </c>
      <c r="I14" s="107">
        <f t="shared" si="3"/>
        <v>-4.434589800443459E-3</v>
      </c>
    </row>
    <row r="15" spans="1:15" s="34" customFormat="1" ht="18" customHeight="1" x14ac:dyDescent="0.2">
      <c r="A15" s="33" t="s">
        <v>8</v>
      </c>
      <c r="B15" s="32">
        <f>'[4]Tab. 2'!D15</f>
        <v>1279</v>
      </c>
      <c r="C15" s="32">
        <f>'[3]Tab. 2'!D15</f>
        <v>1234</v>
      </c>
      <c r="D15" s="32">
        <f>'[2]18'!$N$16</f>
        <v>1223</v>
      </c>
      <c r="E15" s="76">
        <f>D15/Tab.1!D15</f>
        <v>0.45145810262089331</v>
      </c>
      <c r="F15" s="32">
        <f t="shared" si="0"/>
        <v>-56</v>
      </c>
      <c r="G15" s="76">
        <f t="shared" si="1"/>
        <v>-4.3784206411258797E-2</v>
      </c>
      <c r="H15" s="43">
        <f t="shared" si="2"/>
        <v>-11</v>
      </c>
      <c r="I15" s="107">
        <f t="shared" si="3"/>
        <v>-8.9141004862236632E-3</v>
      </c>
    </row>
    <row r="16" spans="1:15" s="34" customFormat="1" ht="18" customHeight="1" x14ac:dyDescent="0.2">
      <c r="A16" s="33" t="s">
        <v>9</v>
      </c>
      <c r="B16" s="32">
        <f>'[4]Tab. 2'!D16</f>
        <v>930</v>
      </c>
      <c r="C16" s="32">
        <f>'[3]Tab. 2'!D16</f>
        <v>885</v>
      </c>
      <c r="D16" s="32">
        <f>'[2]21'!$N$16</f>
        <v>863</v>
      </c>
      <c r="E16" s="76">
        <f>D16/Tab.1!D16</f>
        <v>0.48895184135977338</v>
      </c>
      <c r="F16" s="32">
        <f t="shared" si="0"/>
        <v>-67</v>
      </c>
      <c r="G16" s="76">
        <f t="shared" si="1"/>
        <v>-7.2043010752688166E-2</v>
      </c>
      <c r="H16" s="43">
        <f t="shared" si="2"/>
        <v>-22</v>
      </c>
      <c r="I16" s="107">
        <f t="shared" si="3"/>
        <v>-2.4858757062146894E-2</v>
      </c>
    </row>
    <row r="17" spans="1:9" s="34" customFormat="1" ht="18" customHeight="1" x14ac:dyDescent="0.2">
      <c r="A17" s="33" t="s">
        <v>12</v>
      </c>
      <c r="B17" s="32">
        <f>'[4]Tab. 2'!D17</f>
        <v>505</v>
      </c>
      <c r="C17" s="32">
        <f>'[3]Tab. 2'!D17</f>
        <v>502</v>
      </c>
      <c r="D17" s="32">
        <f>'[2]32'!$N$16</f>
        <v>492</v>
      </c>
      <c r="E17" s="76">
        <f>D17/Tab.1!D17</f>
        <v>0.48377581120943952</v>
      </c>
      <c r="F17" s="32">
        <f t="shared" si="0"/>
        <v>-13</v>
      </c>
      <c r="G17" s="76">
        <f t="shared" si="1"/>
        <v>-2.5742574257425741E-2</v>
      </c>
      <c r="H17" s="43">
        <f t="shared" si="2"/>
        <v>-10</v>
      </c>
      <c r="I17" s="107">
        <f t="shared" si="3"/>
        <v>-1.9920318725099601E-2</v>
      </c>
    </row>
    <row r="18" spans="1:9" s="44" customFormat="1" ht="40.15" customHeight="1" x14ac:dyDescent="0.2">
      <c r="A18" s="3" t="s">
        <v>95</v>
      </c>
      <c r="B18" s="4">
        <f t="shared" ref="B18:C18" si="6">SUM(B19,B25,B32,B41,B46,B53)</f>
        <v>39021</v>
      </c>
      <c r="C18" s="4">
        <f t="shared" si="6"/>
        <v>37328</v>
      </c>
      <c r="D18" s="4">
        <f>SUM(D19,D25,D32,D41,D46,D53)</f>
        <v>36911</v>
      </c>
      <c r="E18" s="5">
        <f>D18/Tab.1!D18</f>
        <v>0.50976411446249037</v>
      </c>
      <c r="F18" s="4">
        <f t="shared" si="0"/>
        <v>-2110</v>
      </c>
      <c r="G18" s="7">
        <f t="shared" si="1"/>
        <v>-5.4073447630762925E-2</v>
      </c>
      <c r="H18" s="4">
        <f t="shared" si="2"/>
        <v>-417</v>
      </c>
      <c r="I18" s="7">
        <f t="shared" si="3"/>
        <v>-1.1171238748392627E-2</v>
      </c>
    </row>
    <row r="19" spans="1:9" s="31" customFormat="1" ht="40.15" customHeight="1" x14ac:dyDescent="0.2">
      <c r="A19" s="28" t="s">
        <v>87</v>
      </c>
      <c r="B19" s="2">
        <f t="shared" ref="B19:C19" si="7">SUM(B20:B24)</f>
        <v>6395</v>
      </c>
      <c r="C19" s="2">
        <f t="shared" si="7"/>
        <v>6000</v>
      </c>
      <c r="D19" s="2">
        <f>SUM(D20:D24)</f>
        <v>5890</v>
      </c>
      <c r="E19" s="5">
        <f>D19/Tab.1!D19</f>
        <v>0.51707488368009835</v>
      </c>
      <c r="F19" s="2">
        <f t="shared" si="0"/>
        <v>-505</v>
      </c>
      <c r="G19" s="5">
        <f t="shared" si="1"/>
        <v>-7.8967943706020324E-2</v>
      </c>
      <c r="H19" s="6">
        <f t="shared" si="2"/>
        <v>-110</v>
      </c>
      <c r="I19" s="105">
        <f t="shared" si="3"/>
        <v>-1.8333333333333333E-2</v>
      </c>
    </row>
    <row r="20" spans="1:9" s="34" customFormat="1" ht="18" customHeight="1" x14ac:dyDescent="0.2">
      <c r="A20" s="33" t="s">
        <v>32</v>
      </c>
      <c r="B20" s="32">
        <f>'[4]Tab. 2'!D20</f>
        <v>1324</v>
      </c>
      <c r="C20" s="32">
        <f>'[3]Tab. 2'!D20</f>
        <v>1222</v>
      </c>
      <c r="D20" s="32">
        <f>'[2]02'!$N$16</f>
        <v>1193</v>
      </c>
      <c r="E20" s="76">
        <f>D20/Tab.1!D20</f>
        <v>0.47548824232762055</v>
      </c>
      <c r="F20" s="32">
        <f t="shared" si="0"/>
        <v>-131</v>
      </c>
      <c r="G20" s="76">
        <f t="shared" si="1"/>
        <v>-9.8942598187311173E-2</v>
      </c>
      <c r="H20" s="43">
        <f t="shared" si="2"/>
        <v>-29</v>
      </c>
      <c r="I20" s="107">
        <f t="shared" si="3"/>
        <v>-2.3731587561374796E-2</v>
      </c>
    </row>
    <row r="21" spans="1:9" s="34" customFormat="1" ht="18" customHeight="1" x14ac:dyDescent="0.2">
      <c r="A21" s="33" t="s">
        <v>33</v>
      </c>
      <c r="B21" s="32">
        <f>'[4]Tab. 2'!D21</f>
        <v>881</v>
      </c>
      <c r="C21" s="32">
        <f>'[3]Tab. 2'!D21</f>
        <v>903</v>
      </c>
      <c r="D21" s="32">
        <f>'[2]13'!$N$16</f>
        <v>906</v>
      </c>
      <c r="E21" s="76">
        <f>D21/Tab.1!D21</f>
        <v>0.5534514355528406</v>
      </c>
      <c r="F21" s="32">
        <f t="shared" si="0"/>
        <v>25</v>
      </c>
      <c r="G21" s="76">
        <f t="shared" si="1"/>
        <v>2.8376844494892167E-2</v>
      </c>
      <c r="H21" s="43">
        <f t="shared" si="2"/>
        <v>3</v>
      </c>
      <c r="I21" s="107">
        <f t="shared" si="3"/>
        <v>3.3222591362126247E-3</v>
      </c>
    </row>
    <row r="22" spans="1:9" s="34" customFormat="1" ht="18" customHeight="1" x14ac:dyDescent="0.2">
      <c r="A22" s="33" t="s">
        <v>34</v>
      </c>
      <c r="B22" s="32">
        <f>'[4]Tab. 2'!D22</f>
        <v>1841</v>
      </c>
      <c r="C22" s="32">
        <f>'[3]Tab. 2'!D22</f>
        <v>1653</v>
      </c>
      <c r="D22" s="32">
        <f>'[2]20'!$N$16</f>
        <v>1620</v>
      </c>
      <c r="E22" s="76">
        <f>D22/Tab.1!D22</f>
        <v>0.53394858272907053</v>
      </c>
      <c r="F22" s="32">
        <f t="shared" si="0"/>
        <v>-221</v>
      </c>
      <c r="G22" s="76">
        <f t="shared" si="1"/>
        <v>-0.12004345464421511</v>
      </c>
      <c r="H22" s="43">
        <f t="shared" si="2"/>
        <v>-33</v>
      </c>
      <c r="I22" s="107">
        <f t="shared" si="3"/>
        <v>-1.9963702359346643E-2</v>
      </c>
    </row>
    <row r="23" spans="1:9" s="34" customFormat="1" ht="18" customHeight="1" x14ac:dyDescent="0.2">
      <c r="A23" s="33" t="s">
        <v>10</v>
      </c>
      <c r="B23" s="32">
        <f>'[4]Tab. 2'!D23</f>
        <v>1272</v>
      </c>
      <c r="C23" s="32">
        <f>'[3]Tab. 2'!D23</f>
        <v>1216</v>
      </c>
      <c r="D23" s="32">
        <f>'[2]24'!$N$16</f>
        <v>1193</v>
      </c>
      <c r="E23" s="76">
        <f>D23/Tab.1!D23</f>
        <v>0.49379139072847683</v>
      </c>
      <c r="F23" s="32">
        <f t="shared" si="0"/>
        <v>-79</v>
      </c>
      <c r="G23" s="76">
        <f t="shared" si="1"/>
        <v>-6.2106918238993711E-2</v>
      </c>
      <c r="H23" s="43">
        <f t="shared" si="2"/>
        <v>-23</v>
      </c>
      <c r="I23" s="107">
        <f t="shared" si="3"/>
        <v>-1.8914473684210526E-2</v>
      </c>
    </row>
    <row r="24" spans="1:9" s="34" customFormat="1" ht="18" customHeight="1" x14ac:dyDescent="0.2">
      <c r="A24" s="33" t="s">
        <v>35</v>
      </c>
      <c r="B24" s="32">
        <f>'[4]Tab. 2'!D24</f>
        <v>1077</v>
      </c>
      <c r="C24" s="32">
        <f>'[3]Tab. 2'!D24</f>
        <v>1006</v>
      </c>
      <c r="D24" s="32">
        <f>'[2]37'!$N$16</f>
        <v>978</v>
      </c>
      <c r="E24" s="76">
        <f>D24/Tab.1!D24</f>
        <v>0.54484679665738156</v>
      </c>
      <c r="F24" s="32">
        <f t="shared" si="0"/>
        <v>-99</v>
      </c>
      <c r="G24" s="76">
        <f t="shared" si="1"/>
        <v>-9.1922005571030641E-2</v>
      </c>
      <c r="H24" s="43">
        <f t="shared" si="2"/>
        <v>-28</v>
      </c>
      <c r="I24" s="107">
        <f t="shared" si="3"/>
        <v>-2.7833001988071572E-2</v>
      </c>
    </row>
    <row r="25" spans="1:9" s="34" customFormat="1" ht="40.15" customHeight="1" x14ac:dyDescent="0.2">
      <c r="A25" s="28" t="s">
        <v>88</v>
      </c>
      <c r="B25" s="2">
        <f t="shared" ref="B25:C25" si="8">SUM(B26:B31)</f>
        <v>6326</v>
      </c>
      <c r="C25" s="2">
        <f t="shared" si="8"/>
        <v>6195</v>
      </c>
      <c r="D25" s="2">
        <f>SUM(D26:D31)</f>
        <v>6072</v>
      </c>
      <c r="E25" s="5">
        <f>D25/Tab.1!D25</f>
        <v>0.50871313672922247</v>
      </c>
      <c r="F25" s="2">
        <f t="shared" si="0"/>
        <v>-254</v>
      </c>
      <c r="G25" s="5">
        <f t="shared" si="1"/>
        <v>-4.0151754663294341E-2</v>
      </c>
      <c r="H25" s="6">
        <f t="shared" si="2"/>
        <v>-123</v>
      </c>
      <c r="I25" s="105">
        <f t="shared" si="3"/>
        <v>-1.9854721549636804E-2</v>
      </c>
    </row>
    <row r="26" spans="1:9" s="34" customFormat="1" ht="18" customHeight="1" x14ac:dyDescent="0.2">
      <c r="A26" s="33" t="s">
        <v>25</v>
      </c>
      <c r="B26" s="32">
        <f>'[4]Tab. 2'!D26</f>
        <v>1260</v>
      </c>
      <c r="C26" s="32">
        <f>'[3]Tab. 2'!D26</f>
        <v>1244</v>
      </c>
      <c r="D26" s="32">
        <f>'[2]11'!$N$16</f>
        <v>1235</v>
      </c>
      <c r="E26" s="76">
        <f>D26/Tab.1!D26</f>
        <v>0.47646604938271603</v>
      </c>
      <c r="F26" s="32">
        <f t="shared" si="0"/>
        <v>-25</v>
      </c>
      <c r="G26" s="76">
        <f t="shared" si="1"/>
        <v>-1.984126984126984E-2</v>
      </c>
      <c r="H26" s="43">
        <f t="shared" si="2"/>
        <v>-9</v>
      </c>
      <c r="I26" s="107">
        <f t="shared" si="3"/>
        <v>-7.2347266881028936E-3</v>
      </c>
    </row>
    <row r="27" spans="1:9" s="34" customFormat="1" ht="18" customHeight="1" x14ac:dyDescent="0.2">
      <c r="A27" s="33" t="s">
        <v>26</v>
      </c>
      <c r="B27" s="32">
        <f>'[4]Tab. 2'!D27</f>
        <v>1402</v>
      </c>
      <c r="C27" s="32">
        <f>'[3]Tab. 2'!D27</f>
        <v>1446</v>
      </c>
      <c r="D27" s="32">
        <f>'[2]15'!$N$16</f>
        <v>1462</v>
      </c>
      <c r="E27" s="76">
        <f>D27/Tab.1!D27</f>
        <v>0.5249551166965889</v>
      </c>
      <c r="F27" s="32">
        <f t="shared" si="0"/>
        <v>60</v>
      </c>
      <c r="G27" s="76">
        <f t="shared" si="1"/>
        <v>4.2796005706134094E-2</v>
      </c>
      <c r="H27" s="43">
        <f t="shared" si="2"/>
        <v>16</v>
      </c>
      <c r="I27" s="107">
        <f t="shared" si="3"/>
        <v>1.1065006915629323E-2</v>
      </c>
    </row>
    <row r="28" spans="1:9" s="34" customFormat="1" ht="18" customHeight="1" x14ac:dyDescent="0.2">
      <c r="A28" s="33" t="s">
        <v>27</v>
      </c>
      <c r="B28" s="32">
        <f>'[4]Tab. 2'!D28</f>
        <v>1287</v>
      </c>
      <c r="C28" s="32">
        <f>'[3]Tab. 2'!D28</f>
        <v>1197</v>
      </c>
      <c r="D28" s="32">
        <f>'[2]16'!$N$16</f>
        <v>1124</v>
      </c>
      <c r="E28" s="76">
        <f>D28/Tab.1!D28</f>
        <v>0.48742411101474414</v>
      </c>
      <c r="F28" s="32">
        <f t="shared" si="0"/>
        <v>-163</v>
      </c>
      <c r="G28" s="76">
        <f t="shared" si="1"/>
        <v>-0.12665112665112666</v>
      </c>
      <c r="H28" s="43">
        <f t="shared" si="2"/>
        <v>-73</v>
      </c>
      <c r="I28" s="107">
        <f t="shared" si="3"/>
        <v>-6.0985797827903088E-2</v>
      </c>
    </row>
    <row r="29" spans="1:9" s="34" customFormat="1" ht="18" customHeight="1" x14ac:dyDescent="0.2">
      <c r="A29" s="33" t="s">
        <v>28</v>
      </c>
      <c r="B29" s="32">
        <f>'[4]Tab. 2'!D29</f>
        <v>918</v>
      </c>
      <c r="C29" s="32">
        <f>'[3]Tab. 2'!D29</f>
        <v>897</v>
      </c>
      <c r="D29" s="32">
        <f>'[2]22'!$N$16</f>
        <v>893</v>
      </c>
      <c r="E29" s="76">
        <f>D29/Tab.1!D29</f>
        <v>0.54718137254901966</v>
      </c>
      <c r="F29" s="32">
        <f t="shared" si="0"/>
        <v>-25</v>
      </c>
      <c r="G29" s="76">
        <f t="shared" si="1"/>
        <v>-2.7233115468409588E-2</v>
      </c>
      <c r="H29" s="43">
        <f t="shared" si="2"/>
        <v>-4</v>
      </c>
      <c r="I29" s="107">
        <f t="shared" si="3"/>
        <v>-4.459308807134894E-3</v>
      </c>
    </row>
    <row r="30" spans="1:9" s="34" customFormat="1" ht="18" customHeight="1" x14ac:dyDescent="0.2">
      <c r="A30" s="33" t="s">
        <v>14</v>
      </c>
      <c r="B30" s="32">
        <f>'[4]Tab. 2'!D30</f>
        <v>514</v>
      </c>
      <c r="C30" s="32">
        <f>'[3]Tab. 2'!D30</f>
        <v>525</v>
      </c>
      <c r="D30" s="32">
        <f>'[2]35'!$N$16</f>
        <v>480</v>
      </c>
      <c r="E30" s="76">
        <f>D30/Tab.1!D30</f>
        <v>0.51668460710441333</v>
      </c>
      <c r="F30" s="32">
        <f t="shared" si="0"/>
        <v>-34</v>
      </c>
      <c r="G30" s="76">
        <f t="shared" si="1"/>
        <v>-6.6147859922178989E-2</v>
      </c>
      <c r="H30" s="43">
        <f t="shared" si="2"/>
        <v>-45</v>
      </c>
      <c r="I30" s="107">
        <f t="shared" si="3"/>
        <v>-8.5714285714285715E-2</v>
      </c>
    </row>
    <row r="31" spans="1:9" s="31" customFormat="1" ht="18" customHeight="1" x14ac:dyDescent="0.2">
      <c r="A31" s="33" t="s">
        <v>42</v>
      </c>
      <c r="B31" s="32">
        <f>'[4]Tab. 2'!D31</f>
        <v>945</v>
      </c>
      <c r="C31" s="32">
        <f>'[3]Tab. 2'!D31</f>
        <v>886</v>
      </c>
      <c r="D31" s="32">
        <f>'[2]61'!$N$16</f>
        <v>878</v>
      </c>
      <c r="E31" s="76">
        <f>D31/Tab.1!D31</f>
        <v>0.51891252955082745</v>
      </c>
      <c r="F31" s="32">
        <f t="shared" si="0"/>
        <v>-67</v>
      </c>
      <c r="G31" s="76">
        <f t="shared" si="1"/>
        <v>-7.0899470899470893E-2</v>
      </c>
      <c r="H31" s="43">
        <f t="shared" si="2"/>
        <v>-8</v>
      </c>
      <c r="I31" s="107">
        <f t="shared" si="3"/>
        <v>-9.0293453724604959E-3</v>
      </c>
    </row>
    <row r="32" spans="1:9" s="34" customFormat="1" ht="40.15" customHeight="1" x14ac:dyDescent="0.2">
      <c r="A32" s="28" t="s">
        <v>89</v>
      </c>
      <c r="B32" s="2">
        <f t="shared" ref="B32:C32" si="9">SUM(B33:B40)</f>
        <v>13030</v>
      </c>
      <c r="C32" s="2">
        <f t="shared" si="9"/>
        <v>12723</v>
      </c>
      <c r="D32" s="2">
        <f>SUM(D33:D40)</f>
        <v>12663</v>
      </c>
      <c r="E32" s="5">
        <f>D32/Tab.1!D32</f>
        <v>0.48352361678567335</v>
      </c>
      <c r="F32" s="2">
        <f t="shared" si="0"/>
        <v>-367</v>
      </c>
      <c r="G32" s="5">
        <f t="shared" si="1"/>
        <v>-2.8165771297006908E-2</v>
      </c>
      <c r="H32" s="6">
        <f t="shared" si="2"/>
        <v>-60</v>
      </c>
      <c r="I32" s="105">
        <f t="shared" si="3"/>
        <v>-4.7158688988446123E-3</v>
      </c>
    </row>
    <row r="33" spans="1:9" s="34" customFormat="1" ht="18" customHeight="1" x14ac:dyDescent="0.2">
      <c r="A33" s="33" t="s">
        <v>16</v>
      </c>
      <c r="B33" s="32">
        <f>'[4]Tab. 2'!D33</f>
        <v>396</v>
      </c>
      <c r="C33" s="32">
        <f>'[3]Tab. 2'!D33</f>
        <v>415</v>
      </c>
      <c r="D33" s="32">
        <f>'[2]01'!$N$16</f>
        <v>385</v>
      </c>
      <c r="E33" s="76">
        <f>D33/Tab.1!D33</f>
        <v>0.43799772468714449</v>
      </c>
      <c r="F33" s="32">
        <f t="shared" si="0"/>
        <v>-11</v>
      </c>
      <c r="G33" s="76">
        <f t="shared" si="1"/>
        <v>-2.7777777777777776E-2</v>
      </c>
      <c r="H33" s="43">
        <f t="shared" si="2"/>
        <v>-30</v>
      </c>
      <c r="I33" s="107">
        <f t="shared" si="3"/>
        <v>-7.2289156626506021E-2</v>
      </c>
    </row>
    <row r="34" spans="1:9" s="34" customFormat="1" ht="18" customHeight="1" x14ac:dyDescent="0.2">
      <c r="A34" s="33" t="s">
        <v>17</v>
      </c>
      <c r="B34" s="32">
        <f>'[4]Tab. 2'!D34</f>
        <v>1075</v>
      </c>
      <c r="C34" s="32">
        <f>'[3]Tab. 2'!D34</f>
        <v>1037</v>
      </c>
      <c r="D34" s="32">
        <f>'[2]07'!$N$16</f>
        <v>1024</v>
      </c>
      <c r="E34" s="76">
        <f>D34/Tab.1!D34</f>
        <v>0.5487674169346195</v>
      </c>
      <c r="F34" s="32">
        <f t="shared" si="0"/>
        <v>-51</v>
      </c>
      <c r="G34" s="76">
        <f t="shared" si="1"/>
        <v>-4.7441860465116281E-2</v>
      </c>
      <c r="H34" s="43">
        <f t="shared" si="2"/>
        <v>-13</v>
      </c>
      <c r="I34" s="107">
        <f t="shared" si="3"/>
        <v>-1.253616200578592E-2</v>
      </c>
    </row>
    <row r="35" spans="1:9" s="34" customFormat="1" ht="18" customHeight="1" x14ac:dyDescent="0.2">
      <c r="A35" s="33" t="s">
        <v>18</v>
      </c>
      <c r="B35" s="32">
        <f>'[4]Tab. 2'!D35</f>
        <v>658</v>
      </c>
      <c r="C35" s="32">
        <f>'[3]Tab. 2'!D35</f>
        <v>609</v>
      </c>
      <c r="D35" s="32">
        <f>'[2]09'!$N$16</f>
        <v>618</v>
      </c>
      <c r="E35" s="76">
        <f>D35/Tab.1!D35</f>
        <v>0.45982142857142855</v>
      </c>
      <c r="F35" s="32">
        <f t="shared" ref="F35:F56" si="10">D35-B35</f>
        <v>-40</v>
      </c>
      <c r="G35" s="76">
        <f t="shared" ref="G35:G56" si="11">F35/B35</f>
        <v>-6.0790273556231005E-2</v>
      </c>
      <c r="H35" s="43">
        <f t="shared" ref="H35:H56" si="12">D35-C35</f>
        <v>9</v>
      </c>
      <c r="I35" s="107">
        <f t="shared" ref="I35:I56" si="13">H35/C35</f>
        <v>1.4778325123152709E-2</v>
      </c>
    </row>
    <row r="36" spans="1:9" s="34" customFormat="1" ht="18" customHeight="1" x14ac:dyDescent="0.2">
      <c r="A36" s="33" t="s">
        <v>19</v>
      </c>
      <c r="B36" s="32">
        <f>'[4]Tab. 2'!D36</f>
        <v>1136</v>
      </c>
      <c r="C36" s="32">
        <f>'[3]Tab. 2'!D36</f>
        <v>1094</v>
      </c>
      <c r="D36" s="32">
        <f>'[2]23'!$N$16</f>
        <v>1078</v>
      </c>
      <c r="E36" s="76">
        <f>D36/Tab.1!D36</f>
        <v>0.42491131257390619</v>
      </c>
      <c r="F36" s="32">
        <f t="shared" si="10"/>
        <v>-58</v>
      </c>
      <c r="G36" s="76">
        <f t="shared" si="11"/>
        <v>-5.1056338028169015E-2</v>
      </c>
      <c r="H36" s="43">
        <f t="shared" si="12"/>
        <v>-16</v>
      </c>
      <c r="I36" s="107">
        <f t="shared" si="13"/>
        <v>-1.4625228519195612E-2</v>
      </c>
    </row>
    <row r="37" spans="1:9" s="34" customFormat="1" ht="18" customHeight="1" x14ac:dyDescent="0.2">
      <c r="A37" s="33" t="s">
        <v>20</v>
      </c>
      <c r="B37" s="32">
        <f>'[4]Tab. 2'!D37</f>
        <v>3607</v>
      </c>
      <c r="C37" s="32">
        <f>'[3]Tab. 2'!D37</f>
        <v>3532</v>
      </c>
      <c r="D37" s="32">
        <f>'[2]25'!$N$16</f>
        <v>3571</v>
      </c>
      <c r="E37" s="76">
        <f>D37/Tab.1!D37</f>
        <v>0.48172130041818428</v>
      </c>
      <c r="F37" s="32">
        <f t="shared" si="10"/>
        <v>-36</v>
      </c>
      <c r="G37" s="76">
        <f t="shared" si="11"/>
        <v>-9.9805932908233995E-3</v>
      </c>
      <c r="H37" s="43">
        <f t="shared" si="12"/>
        <v>39</v>
      </c>
      <c r="I37" s="107">
        <f t="shared" si="13"/>
        <v>1.1041902604756512E-2</v>
      </c>
    </row>
    <row r="38" spans="1:9" s="34" customFormat="1" ht="18" customHeight="1" x14ac:dyDescent="0.2">
      <c r="A38" s="33" t="s">
        <v>21</v>
      </c>
      <c r="B38" s="32">
        <f>'[4]Tab. 2'!D38</f>
        <v>1513</v>
      </c>
      <c r="C38" s="32">
        <f>'[3]Tab. 2'!D38</f>
        <v>1542</v>
      </c>
      <c r="D38" s="32">
        <f>'[2]30'!$N$16</f>
        <v>1511</v>
      </c>
      <c r="E38" s="76">
        <f>D38/Tab.1!D38</f>
        <v>0.50738750839489588</v>
      </c>
      <c r="F38" s="32">
        <f t="shared" si="10"/>
        <v>-2</v>
      </c>
      <c r="G38" s="76">
        <f t="shared" si="11"/>
        <v>-1.3218770654329147E-3</v>
      </c>
      <c r="H38" s="43">
        <f t="shared" si="12"/>
        <v>-31</v>
      </c>
      <c r="I38" s="107">
        <f t="shared" si="13"/>
        <v>-2.0103761348897537E-2</v>
      </c>
    </row>
    <row r="39" spans="1:9" s="34" customFormat="1" ht="18" customHeight="1" x14ac:dyDescent="0.2">
      <c r="A39" s="33" t="s">
        <v>22</v>
      </c>
      <c r="B39" s="32">
        <f>'[4]Tab. 2'!D39</f>
        <v>733</v>
      </c>
      <c r="C39" s="32">
        <f>'[3]Tab. 2'!D39</f>
        <v>683</v>
      </c>
      <c r="D39" s="32">
        <f>'[2]36'!$N$16</f>
        <v>684</v>
      </c>
      <c r="E39" s="76">
        <f>D39/Tab.1!D39</f>
        <v>0.5331254871395168</v>
      </c>
      <c r="F39" s="32">
        <f t="shared" si="10"/>
        <v>-49</v>
      </c>
      <c r="G39" s="76">
        <f t="shared" si="11"/>
        <v>-6.6848567530695777E-2</v>
      </c>
      <c r="H39" s="43">
        <f t="shared" si="12"/>
        <v>1</v>
      </c>
      <c r="I39" s="107">
        <f t="shared" si="13"/>
        <v>1.4641288433382138E-3</v>
      </c>
    </row>
    <row r="40" spans="1:9" s="31" customFormat="1" ht="18" customHeight="1" x14ac:dyDescent="0.2">
      <c r="A40" s="33" t="s">
        <v>44</v>
      </c>
      <c r="B40" s="32">
        <f>'[4]Tab. 2'!D40</f>
        <v>3912</v>
      </c>
      <c r="C40" s="32">
        <f>'[3]Tab. 2'!D40</f>
        <v>3811</v>
      </c>
      <c r="D40" s="32">
        <f>'[2]63'!$N$16</f>
        <v>3792</v>
      </c>
      <c r="E40" s="76">
        <f>D40/Tab.1!D40</f>
        <v>0.48066928634807959</v>
      </c>
      <c r="F40" s="32">
        <f t="shared" si="10"/>
        <v>-120</v>
      </c>
      <c r="G40" s="76">
        <f t="shared" si="11"/>
        <v>-3.0674846625766871E-2</v>
      </c>
      <c r="H40" s="43">
        <f t="shared" si="12"/>
        <v>-19</v>
      </c>
      <c r="I40" s="107">
        <f t="shared" si="13"/>
        <v>-4.9855680923642093E-3</v>
      </c>
    </row>
    <row r="41" spans="1:9" s="34" customFormat="1" ht="40.15" customHeight="1" x14ac:dyDescent="0.2">
      <c r="A41" s="28" t="s">
        <v>90</v>
      </c>
      <c r="B41" s="2">
        <f t="shared" ref="B41:C41" si="14">SUM(B42:B45)</f>
        <v>6247</v>
      </c>
      <c r="C41" s="2">
        <f t="shared" si="14"/>
        <v>5835</v>
      </c>
      <c r="D41" s="2">
        <f>SUM(D42:D45)</f>
        <v>5803</v>
      </c>
      <c r="E41" s="5">
        <f>D41/Tab.1!D41</f>
        <v>0.58586572438162543</v>
      </c>
      <c r="F41" s="2">
        <f t="shared" si="10"/>
        <v>-444</v>
      </c>
      <c r="G41" s="5">
        <f t="shared" si="11"/>
        <v>-7.1074115575476229E-2</v>
      </c>
      <c r="H41" s="6">
        <f t="shared" si="12"/>
        <v>-32</v>
      </c>
      <c r="I41" s="105">
        <f t="shared" si="13"/>
        <v>-5.4841473864610107E-3</v>
      </c>
    </row>
    <row r="42" spans="1:9" s="34" customFormat="1" ht="18" customHeight="1" x14ac:dyDescent="0.2">
      <c r="A42" s="33" t="s">
        <v>29</v>
      </c>
      <c r="B42" s="32">
        <f>'[4]Tab. 2'!D42</f>
        <v>965</v>
      </c>
      <c r="C42" s="32">
        <f>'[3]Tab. 2'!D42</f>
        <v>925</v>
      </c>
      <c r="D42" s="32">
        <f>'[2]04'!$N$16</f>
        <v>925</v>
      </c>
      <c r="E42" s="76">
        <f>D42/Tab.1!D42</f>
        <v>0.54798578199052128</v>
      </c>
      <c r="F42" s="32">
        <f t="shared" si="10"/>
        <v>-40</v>
      </c>
      <c r="G42" s="76">
        <f t="shared" si="11"/>
        <v>-4.145077720207254E-2</v>
      </c>
      <c r="H42" s="43">
        <f t="shared" si="12"/>
        <v>0</v>
      </c>
      <c r="I42" s="107">
        <f t="shared" si="13"/>
        <v>0</v>
      </c>
    </row>
    <row r="43" spans="1:9" s="34" customFormat="1" ht="18" customHeight="1" x14ac:dyDescent="0.2">
      <c r="A43" s="33" t="s">
        <v>30</v>
      </c>
      <c r="B43" s="32">
        <f>'[4]Tab. 2'!D43</f>
        <v>2073</v>
      </c>
      <c r="C43" s="32">
        <f>'[3]Tab. 2'!D43</f>
        <v>1824</v>
      </c>
      <c r="D43" s="32">
        <f>'[2]19'!$N$16</f>
        <v>1810</v>
      </c>
      <c r="E43" s="76">
        <f>D43/Tab.1!D43</f>
        <v>0.5905383360522023</v>
      </c>
      <c r="F43" s="32">
        <f t="shared" si="10"/>
        <v>-263</v>
      </c>
      <c r="G43" s="76">
        <f t="shared" si="11"/>
        <v>-0.12686927158707187</v>
      </c>
      <c r="H43" s="43">
        <f t="shared" si="12"/>
        <v>-14</v>
      </c>
      <c r="I43" s="107">
        <f t="shared" si="13"/>
        <v>-7.6754385964912276E-3</v>
      </c>
    </row>
    <row r="44" spans="1:9" s="34" customFormat="1" ht="18" customHeight="1" x14ac:dyDescent="0.2">
      <c r="A44" s="33" t="s">
        <v>31</v>
      </c>
      <c r="B44" s="32">
        <f>'[4]Tab. 2'!D44</f>
        <v>1030</v>
      </c>
      <c r="C44" s="32">
        <f>'[3]Tab. 2'!D44</f>
        <v>1048</v>
      </c>
      <c r="D44" s="32">
        <f>'[2]27'!$N$16</f>
        <v>1038</v>
      </c>
      <c r="E44" s="76">
        <f>D44/Tab.1!D44</f>
        <v>0.56474428726877035</v>
      </c>
      <c r="F44" s="32">
        <f t="shared" si="10"/>
        <v>8</v>
      </c>
      <c r="G44" s="76">
        <f t="shared" si="11"/>
        <v>7.7669902912621356E-3</v>
      </c>
      <c r="H44" s="43">
        <f t="shared" si="12"/>
        <v>-10</v>
      </c>
      <c r="I44" s="107">
        <f t="shared" si="13"/>
        <v>-9.5419847328244278E-3</v>
      </c>
    </row>
    <row r="45" spans="1:9" s="31" customFormat="1" ht="18" customHeight="1" x14ac:dyDescent="0.2">
      <c r="A45" s="33" t="s">
        <v>43</v>
      </c>
      <c r="B45" s="32">
        <f>'[4]Tab. 2'!D45</f>
        <v>2179</v>
      </c>
      <c r="C45" s="32">
        <f>'[3]Tab. 2'!D45</f>
        <v>2038</v>
      </c>
      <c r="D45" s="32">
        <f>'[2]62'!$N$16</f>
        <v>2030</v>
      </c>
      <c r="E45" s="76">
        <f>D45/Tab.1!D45</f>
        <v>0.61255280627640318</v>
      </c>
      <c r="F45" s="32">
        <f t="shared" si="10"/>
        <v>-149</v>
      </c>
      <c r="G45" s="76">
        <f t="shared" si="11"/>
        <v>-6.8379990821477749E-2</v>
      </c>
      <c r="H45" s="43">
        <f t="shared" si="12"/>
        <v>-8</v>
      </c>
      <c r="I45" s="107">
        <f t="shared" si="13"/>
        <v>-3.9254170755642784E-3</v>
      </c>
    </row>
    <row r="46" spans="1:9" s="34" customFormat="1" ht="40.15" customHeight="1" x14ac:dyDescent="0.2">
      <c r="A46" s="28" t="s">
        <v>91</v>
      </c>
      <c r="B46" s="2">
        <f t="shared" ref="B46:C46" si="15">SUM(B47:B52)</f>
        <v>4816</v>
      </c>
      <c r="C46" s="2">
        <f t="shared" si="15"/>
        <v>4397</v>
      </c>
      <c r="D46" s="2">
        <f>SUM(D47:D52)</f>
        <v>4315</v>
      </c>
      <c r="E46" s="5">
        <f>D46/Tab.1!D46</f>
        <v>0.48933998639147197</v>
      </c>
      <c r="F46" s="2">
        <f t="shared" si="10"/>
        <v>-501</v>
      </c>
      <c r="G46" s="5">
        <f t="shared" si="11"/>
        <v>-0.1040282392026578</v>
      </c>
      <c r="H46" s="6">
        <f t="shared" si="12"/>
        <v>-82</v>
      </c>
      <c r="I46" s="105">
        <f t="shared" si="13"/>
        <v>-1.8649078917443711E-2</v>
      </c>
    </row>
    <row r="47" spans="1:9" s="34" customFormat="1" ht="18" customHeight="1" x14ac:dyDescent="0.2">
      <c r="A47" s="33" t="s">
        <v>36</v>
      </c>
      <c r="B47" s="32">
        <f>'[4]Tab. 2'!D47</f>
        <v>1749</v>
      </c>
      <c r="C47" s="32">
        <f>'[3]Tab. 2'!D47</f>
        <v>1576</v>
      </c>
      <c r="D47" s="32">
        <f>'[2]03'!$N$16</f>
        <v>1566</v>
      </c>
      <c r="E47" s="76">
        <f>D47/Tab.1!D47</f>
        <v>0.45116681071737252</v>
      </c>
      <c r="F47" s="32">
        <f t="shared" si="10"/>
        <v>-183</v>
      </c>
      <c r="G47" s="76">
        <f t="shared" si="11"/>
        <v>-0.10463121783876501</v>
      </c>
      <c r="H47" s="43">
        <f t="shared" si="12"/>
        <v>-10</v>
      </c>
      <c r="I47" s="107">
        <f t="shared" si="13"/>
        <v>-6.3451776649746192E-3</v>
      </c>
    </row>
    <row r="48" spans="1:9" s="34" customFormat="1" ht="18" customHeight="1" x14ac:dyDescent="0.2">
      <c r="A48" s="33" t="s">
        <v>23</v>
      </c>
      <c r="B48" s="32">
        <f>'[4]Tab. 2'!D48</f>
        <v>313</v>
      </c>
      <c r="C48" s="32">
        <f>'[3]Tab. 2'!D48</f>
        <v>291</v>
      </c>
      <c r="D48" s="32">
        <f>'[2]10'!$N$16</f>
        <v>285</v>
      </c>
      <c r="E48" s="76">
        <f>D48/Tab.1!D48</f>
        <v>0.510752688172043</v>
      </c>
      <c r="F48" s="32">
        <f t="shared" si="10"/>
        <v>-28</v>
      </c>
      <c r="G48" s="76">
        <f t="shared" si="11"/>
        <v>-8.9456869009584661E-2</v>
      </c>
      <c r="H48" s="43">
        <f t="shared" si="12"/>
        <v>-6</v>
      </c>
      <c r="I48" s="107">
        <f t="shared" si="13"/>
        <v>-2.0618556701030927E-2</v>
      </c>
    </row>
    <row r="49" spans="1:9" s="34" customFormat="1" ht="18" customHeight="1" x14ac:dyDescent="0.2">
      <c r="A49" s="33" t="s">
        <v>49</v>
      </c>
      <c r="B49" s="32">
        <f>'[4]Tab. 2'!D49</f>
        <v>732</v>
      </c>
      <c r="C49" s="32">
        <f>'[3]Tab. 2'!D49</f>
        <v>661</v>
      </c>
      <c r="D49" s="32">
        <f>'[2]26'!$N$16</f>
        <v>653</v>
      </c>
      <c r="E49" s="76">
        <f>D49/Tab.1!D49</f>
        <v>0.50896336710833978</v>
      </c>
      <c r="F49" s="32">
        <f t="shared" si="10"/>
        <v>-79</v>
      </c>
      <c r="G49" s="76">
        <f t="shared" si="11"/>
        <v>-0.10792349726775956</v>
      </c>
      <c r="H49" s="43">
        <f t="shared" si="12"/>
        <v>-8</v>
      </c>
      <c r="I49" s="107">
        <f t="shared" si="13"/>
        <v>-1.2102874432677761E-2</v>
      </c>
    </row>
    <row r="50" spans="1:9" s="34" customFormat="1" ht="18" customHeight="1" x14ac:dyDescent="0.2">
      <c r="A50" s="33" t="s">
        <v>24</v>
      </c>
      <c r="B50" s="32">
        <f>'[4]Tab. 2'!D50</f>
        <v>599</v>
      </c>
      <c r="C50" s="32">
        <f>'[3]Tab. 2'!D50</f>
        <v>530</v>
      </c>
      <c r="D50" s="32">
        <f>'[2]29'!$N$16</f>
        <v>507</v>
      </c>
      <c r="E50" s="76">
        <f>D50/Tab.1!D50</f>
        <v>0.50954773869346737</v>
      </c>
      <c r="F50" s="32">
        <f t="shared" si="10"/>
        <v>-92</v>
      </c>
      <c r="G50" s="76">
        <f t="shared" si="11"/>
        <v>-0.15358931552587646</v>
      </c>
      <c r="H50" s="43">
        <f t="shared" si="12"/>
        <v>-23</v>
      </c>
      <c r="I50" s="107">
        <f t="shared" si="13"/>
        <v>-4.3396226415094337E-2</v>
      </c>
    </row>
    <row r="51" spans="1:9" s="34" customFormat="1" ht="18" customHeight="1" x14ac:dyDescent="0.2">
      <c r="A51" s="33" t="s">
        <v>13</v>
      </c>
      <c r="B51" s="32">
        <f>'[4]Tab. 2'!D51</f>
        <v>611</v>
      </c>
      <c r="C51" s="32">
        <f>'[3]Tab. 2'!D51</f>
        <v>601</v>
      </c>
      <c r="D51" s="32">
        <f>'[2]33'!$N$16</f>
        <v>601</v>
      </c>
      <c r="E51" s="76">
        <f>D51/Tab.1!D51</f>
        <v>0.51455479452054798</v>
      </c>
      <c r="F51" s="32">
        <f t="shared" si="10"/>
        <v>-10</v>
      </c>
      <c r="G51" s="76">
        <f t="shared" si="11"/>
        <v>-1.6366612111292964E-2</v>
      </c>
      <c r="H51" s="43">
        <f t="shared" si="12"/>
        <v>0</v>
      </c>
      <c r="I51" s="107">
        <f t="shared" si="13"/>
        <v>0</v>
      </c>
    </row>
    <row r="52" spans="1:9" s="31" customFormat="1" ht="18" customHeight="1" x14ac:dyDescent="0.2">
      <c r="A52" s="33" t="s">
        <v>45</v>
      </c>
      <c r="B52" s="32">
        <f>'[4]Tab. 2'!D52</f>
        <v>812</v>
      </c>
      <c r="C52" s="32">
        <f>'[3]Tab. 2'!D52</f>
        <v>738</v>
      </c>
      <c r="D52" s="32">
        <f>'[2]64'!$N$16</f>
        <v>703</v>
      </c>
      <c r="E52" s="76">
        <f>D52/Tab.1!D52</f>
        <v>0.5234549516008935</v>
      </c>
      <c r="F52" s="32">
        <f t="shared" si="10"/>
        <v>-109</v>
      </c>
      <c r="G52" s="76">
        <f t="shared" si="11"/>
        <v>-0.13423645320197045</v>
      </c>
      <c r="H52" s="43">
        <f t="shared" si="12"/>
        <v>-35</v>
      </c>
      <c r="I52" s="107">
        <f t="shared" si="13"/>
        <v>-4.7425474254742549E-2</v>
      </c>
    </row>
    <row r="53" spans="1:9" s="34" customFormat="1" ht="40.15" customHeight="1" x14ac:dyDescent="0.2">
      <c r="A53" s="28" t="s">
        <v>92</v>
      </c>
      <c r="B53" s="2">
        <f t="shared" ref="B53:C53" si="16">SUM(B54:B56)</f>
        <v>2207</v>
      </c>
      <c r="C53" s="2">
        <f t="shared" si="16"/>
        <v>2178</v>
      </c>
      <c r="D53" s="2">
        <f>SUM(D54:D56)</f>
        <v>2168</v>
      </c>
      <c r="E53" s="5">
        <f>D53/Tab.1!D53</f>
        <v>0.52002878388102658</v>
      </c>
      <c r="F53" s="2">
        <f t="shared" si="10"/>
        <v>-39</v>
      </c>
      <c r="G53" s="5">
        <f t="shared" si="11"/>
        <v>-1.7671046669687357E-2</v>
      </c>
      <c r="H53" s="6">
        <f t="shared" si="12"/>
        <v>-10</v>
      </c>
      <c r="I53" s="105">
        <f t="shared" si="13"/>
        <v>-4.5913682277318639E-3</v>
      </c>
    </row>
    <row r="54" spans="1:9" s="34" customFormat="1" ht="18" customHeight="1" x14ac:dyDescent="0.2">
      <c r="A54" s="33" t="s">
        <v>3</v>
      </c>
      <c r="B54" s="32">
        <f>'[4]Tab. 2'!D54</f>
        <v>500</v>
      </c>
      <c r="C54" s="32">
        <f>'[3]Tab. 2'!D54</f>
        <v>598</v>
      </c>
      <c r="D54" s="32">
        <f>'[2]06'!$N$16</f>
        <v>593</v>
      </c>
      <c r="E54" s="76">
        <f>D54/Tab.1!D54</f>
        <v>0.57019230769230766</v>
      </c>
      <c r="F54" s="32">
        <f t="shared" si="10"/>
        <v>93</v>
      </c>
      <c r="G54" s="76">
        <f t="shared" si="11"/>
        <v>0.186</v>
      </c>
      <c r="H54" s="43">
        <f t="shared" si="12"/>
        <v>-5</v>
      </c>
      <c r="I54" s="107">
        <f t="shared" si="13"/>
        <v>-8.3612040133779261E-3</v>
      </c>
    </row>
    <row r="55" spans="1:9" s="34" customFormat="1" ht="18" customHeight="1" x14ac:dyDescent="0.2">
      <c r="A55" s="36" t="s">
        <v>11</v>
      </c>
      <c r="B55" s="32">
        <f>'[4]Tab. 2'!D55</f>
        <v>551</v>
      </c>
      <c r="C55" s="32">
        <f>'[3]Tab. 2'!D55</f>
        <v>430</v>
      </c>
      <c r="D55" s="32">
        <f>'[2]28'!$N$16</f>
        <v>412</v>
      </c>
      <c r="E55" s="76">
        <f>D55/Tab.1!D55</f>
        <v>0.52484076433121019</v>
      </c>
      <c r="F55" s="32">
        <f t="shared" si="10"/>
        <v>-139</v>
      </c>
      <c r="G55" s="76">
        <f t="shared" si="11"/>
        <v>-0.25226860254083483</v>
      </c>
      <c r="H55" s="43">
        <f t="shared" si="12"/>
        <v>-18</v>
      </c>
      <c r="I55" s="107">
        <f t="shared" si="13"/>
        <v>-4.1860465116279069E-2</v>
      </c>
    </row>
    <row r="56" spans="1:9" s="34" customFormat="1" ht="18" customHeight="1" x14ac:dyDescent="0.2">
      <c r="A56" s="33" t="s">
        <v>15</v>
      </c>
      <c r="B56" s="32">
        <f>'[4]Tab. 2'!D56</f>
        <v>1156</v>
      </c>
      <c r="C56" s="32">
        <f>'[3]Tab. 2'!D56</f>
        <v>1150</v>
      </c>
      <c r="D56" s="32">
        <f>'[2]38'!$N$16</f>
        <v>1163</v>
      </c>
      <c r="E56" s="76">
        <f>D56/Tab.1!D56</f>
        <v>0.49616040955631402</v>
      </c>
      <c r="F56" s="32">
        <f t="shared" si="10"/>
        <v>7</v>
      </c>
      <c r="G56" s="76">
        <f t="shared" si="11"/>
        <v>6.0553633217993079E-3</v>
      </c>
      <c r="H56" s="43">
        <f t="shared" si="12"/>
        <v>13</v>
      </c>
      <c r="I56" s="107">
        <f t="shared" si="13"/>
        <v>1.1304347826086957E-2</v>
      </c>
    </row>
    <row r="57" spans="1:9" x14ac:dyDescent="0.25">
      <c r="B57" s="37"/>
      <c r="C57" s="37"/>
      <c r="D57" s="37"/>
      <c r="E57" s="37"/>
      <c r="F57" s="37"/>
      <c r="G57" s="37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6"/>
  <sheetViews>
    <sheetView view="pageBreakPreview" zoomScaleNormal="85" zoomScaleSheetLayoutView="100" workbookViewId="0">
      <selection activeCell="I3" sqref="I3"/>
    </sheetView>
  </sheetViews>
  <sheetFormatPr defaultColWidth="3" defaultRowHeight="15.75" x14ac:dyDescent="0.25"/>
  <cols>
    <col min="1" max="1" width="25.7109375" style="26" customWidth="1"/>
    <col min="2" max="2" width="13.85546875" style="26" customWidth="1"/>
    <col min="3" max="3" width="13.5703125" style="26" customWidth="1"/>
    <col min="4" max="4" width="13" style="26" customWidth="1"/>
    <col min="5" max="6" width="16.7109375" style="26" customWidth="1"/>
    <col min="7" max="7" width="15.5703125" style="26" customWidth="1"/>
    <col min="8" max="8" width="15.85546875" style="26" customWidth="1"/>
    <col min="9" max="9" width="16.28515625" style="26" customWidth="1"/>
    <col min="10" max="16384" width="3" style="26"/>
  </cols>
  <sheetData>
    <row r="1" spans="1:9" ht="30" customHeight="1" x14ac:dyDescent="0.25">
      <c r="A1" s="39"/>
      <c r="C1" s="113" t="s">
        <v>239</v>
      </c>
      <c r="D1" s="114"/>
      <c r="E1" s="114"/>
      <c r="F1" s="114"/>
      <c r="G1" s="114"/>
      <c r="H1" s="114"/>
      <c r="I1" s="18"/>
    </row>
    <row r="2" spans="1:9" ht="116.25" customHeight="1" x14ac:dyDescent="0.25">
      <c r="A2" s="40" t="s">
        <v>38</v>
      </c>
      <c r="B2" s="29" t="s">
        <v>231</v>
      </c>
      <c r="C2" s="29" t="s">
        <v>229</v>
      </c>
      <c r="D2" s="29" t="s">
        <v>230</v>
      </c>
      <c r="E2" s="42" t="s">
        <v>97</v>
      </c>
      <c r="F2" s="41" t="s">
        <v>233</v>
      </c>
      <c r="G2" s="41" t="s">
        <v>240</v>
      </c>
      <c r="H2" s="41" t="s">
        <v>235</v>
      </c>
      <c r="I2" s="41" t="s">
        <v>236</v>
      </c>
    </row>
    <row r="3" spans="1:9" ht="40.15" customHeight="1" x14ac:dyDescent="0.25">
      <c r="A3" s="3" t="s">
        <v>1</v>
      </c>
      <c r="B3" s="2">
        <f>SUM(B5,B7,B12,B19,B25,B32,B41,B46,B53)</f>
        <v>52154</v>
      </c>
      <c r="C3" s="2">
        <f>SUM(C5,C7,C12,C19,C25,C32,C41,C46,C53)</f>
        <v>50682</v>
      </c>
      <c r="D3" s="6">
        <f>SUM(D5,D7,D12,D19,D25,D32,D41,D46,D53)</f>
        <v>50370</v>
      </c>
      <c r="E3" s="5">
        <f>D3/Tab.1!D3</f>
        <v>0.45673403879111013</v>
      </c>
      <c r="F3" s="2">
        <f t="shared" ref="F3:F34" si="0">D3-B3</f>
        <v>-1784</v>
      </c>
      <c r="G3" s="5">
        <f>F3/B3</f>
        <v>-3.4206388771714537E-2</v>
      </c>
      <c r="H3" s="2">
        <f t="shared" ref="H3:H34" si="1">D3-C3</f>
        <v>-312</v>
      </c>
      <c r="I3" s="5">
        <f>H3/C3</f>
        <v>-6.1560317272404408E-3</v>
      </c>
    </row>
    <row r="4" spans="1:9" s="27" customFormat="1" ht="40.15" customHeight="1" x14ac:dyDescent="0.25">
      <c r="A4" s="3" t="s">
        <v>96</v>
      </c>
      <c r="B4" s="4">
        <f>SUM(B5,B7,B12)</f>
        <v>9215</v>
      </c>
      <c r="C4" s="4">
        <f>SUM(C5,C7,C12)</f>
        <v>9123</v>
      </c>
      <c r="D4" s="8">
        <f>SUM(D5,D7,D12)</f>
        <v>8951</v>
      </c>
      <c r="E4" s="5">
        <f>D4/Tab.1!D4</f>
        <v>0.23633003300330033</v>
      </c>
      <c r="F4" s="4">
        <f t="shared" si="0"/>
        <v>-264</v>
      </c>
      <c r="G4" s="7">
        <f>F4/B4</f>
        <v>-2.864894194248508E-2</v>
      </c>
      <c r="H4" s="4">
        <f t="shared" si="1"/>
        <v>-172</v>
      </c>
      <c r="I4" s="7">
        <f>H4/C4</f>
        <v>-1.8853447330921844E-2</v>
      </c>
    </row>
    <row r="5" spans="1:9" s="31" customFormat="1" ht="40.15" customHeight="1" x14ac:dyDescent="0.2">
      <c r="A5" s="3" t="s">
        <v>86</v>
      </c>
      <c r="B5" s="6">
        <f t="shared" ref="B5:C5" si="2">B6</f>
        <v>0</v>
      </c>
      <c r="C5" s="6">
        <f t="shared" si="2"/>
        <v>0</v>
      </c>
      <c r="D5" s="6">
        <f>D6</f>
        <v>0</v>
      </c>
      <c r="E5" s="5" t="s">
        <v>98</v>
      </c>
      <c r="F5" s="2">
        <f t="shared" si="0"/>
        <v>0</v>
      </c>
      <c r="G5" s="5" t="s">
        <v>98</v>
      </c>
      <c r="H5" s="2">
        <f t="shared" si="1"/>
        <v>0</v>
      </c>
      <c r="I5" s="5" t="s">
        <v>98</v>
      </c>
    </row>
    <row r="6" spans="1:9" s="31" customFormat="1" ht="18" customHeight="1" x14ac:dyDescent="0.2">
      <c r="A6" s="33" t="s">
        <v>46</v>
      </c>
      <c r="B6" s="32">
        <f>'[4]Tab. 3'!D6</f>
        <v>0</v>
      </c>
      <c r="C6" s="32">
        <f>'[3]Tab. 3'!D6</f>
        <v>0</v>
      </c>
      <c r="D6" s="43">
        <f>'[2]65'!$M$21</f>
        <v>0</v>
      </c>
      <c r="E6" s="76" t="s">
        <v>98</v>
      </c>
      <c r="F6" s="32">
        <f t="shared" si="0"/>
        <v>0</v>
      </c>
      <c r="G6" s="76" t="s">
        <v>98</v>
      </c>
      <c r="H6" s="32">
        <f t="shared" si="1"/>
        <v>0</v>
      </c>
      <c r="I6" s="76" t="s">
        <v>98</v>
      </c>
    </row>
    <row r="7" spans="1:9" s="31" customFormat="1" ht="40.15" customHeight="1" x14ac:dyDescent="0.2">
      <c r="A7" s="3" t="s">
        <v>93</v>
      </c>
      <c r="B7" s="6">
        <f t="shared" ref="B7:C7" si="3">SUM(B8:B11)</f>
        <v>4935</v>
      </c>
      <c r="C7" s="6">
        <f t="shared" si="3"/>
        <v>4893</v>
      </c>
      <c r="D7" s="6">
        <f>SUM(D8:D11)</f>
        <v>4806</v>
      </c>
      <c r="E7" s="5">
        <f>D7/Tab.1!D7</f>
        <v>0.43619531675440187</v>
      </c>
      <c r="F7" s="2">
        <f t="shared" si="0"/>
        <v>-129</v>
      </c>
      <c r="G7" s="5">
        <f t="shared" ref="G7:G30" si="4">F7/B7</f>
        <v>-2.6139817629179333E-2</v>
      </c>
      <c r="H7" s="2">
        <f t="shared" si="1"/>
        <v>-87</v>
      </c>
      <c r="I7" s="5">
        <f t="shared" ref="I7:I30" si="5">H7/C7</f>
        <v>-1.7780502759043533E-2</v>
      </c>
    </row>
    <row r="8" spans="1:9" s="34" customFormat="1" ht="18" customHeight="1" x14ac:dyDescent="0.2">
      <c r="A8" s="33" t="s">
        <v>4</v>
      </c>
      <c r="B8" s="32">
        <f>'[4]Tab. 3'!D8</f>
        <v>998</v>
      </c>
      <c r="C8" s="32">
        <f>'[3]Tab. 3'!D8</f>
        <v>1040</v>
      </c>
      <c r="D8" s="43">
        <f>'[2]08'!$M$21</f>
        <v>1050</v>
      </c>
      <c r="E8" s="76">
        <f>D8/Tab.1!D8</f>
        <v>0.48791821561338289</v>
      </c>
      <c r="F8" s="32">
        <f t="shared" si="0"/>
        <v>52</v>
      </c>
      <c r="G8" s="76">
        <f t="shared" si="4"/>
        <v>5.2104208416833664E-2</v>
      </c>
      <c r="H8" s="32">
        <f t="shared" si="1"/>
        <v>10</v>
      </c>
      <c r="I8" s="107">
        <f t="shared" si="5"/>
        <v>9.6153846153846159E-3</v>
      </c>
    </row>
    <row r="9" spans="1:9" s="34" customFormat="1" ht="18" customHeight="1" x14ac:dyDescent="0.2">
      <c r="A9" s="33" t="s">
        <v>5</v>
      </c>
      <c r="B9" s="32">
        <f>'[4]Tab. 3'!D9</f>
        <v>1156</v>
      </c>
      <c r="C9" s="32">
        <f>'[3]Tab. 3'!D9</f>
        <v>1263</v>
      </c>
      <c r="D9" s="43">
        <f>'[2]12'!$M$21</f>
        <v>1224</v>
      </c>
      <c r="E9" s="76">
        <f>D9/Tab.1!D9</f>
        <v>0.54327563249001332</v>
      </c>
      <c r="F9" s="32">
        <f t="shared" si="0"/>
        <v>68</v>
      </c>
      <c r="G9" s="76">
        <f t="shared" si="4"/>
        <v>5.8823529411764705E-2</v>
      </c>
      <c r="H9" s="32">
        <f t="shared" si="1"/>
        <v>-39</v>
      </c>
      <c r="I9" s="107">
        <f t="shared" si="5"/>
        <v>-3.0878859857482184E-2</v>
      </c>
    </row>
    <row r="10" spans="1:9" s="34" customFormat="1" ht="18" customHeight="1" x14ac:dyDescent="0.2">
      <c r="A10" s="33" t="s">
        <v>7</v>
      </c>
      <c r="B10" s="32">
        <f>'[4]Tab. 3'!D10</f>
        <v>571</v>
      </c>
      <c r="C10" s="32">
        <f>'[3]Tab. 3'!D10</f>
        <v>563</v>
      </c>
      <c r="D10" s="43">
        <f>'[2]17'!$M$21</f>
        <v>554</v>
      </c>
      <c r="E10" s="76">
        <f>D10/Tab.1!D10</f>
        <v>0.34668335419274093</v>
      </c>
      <c r="F10" s="32">
        <f t="shared" si="0"/>
        <v>-17</v>
      </c>
      <c r="G10" s="76">
        <f t="shared" si="4"/>
        <v>-2.9772329246935202E-2</v>
      </c>
      <c r="H10" s="32">
        <f t="shared" si="1"/>
        <v>-9</v>
      </c>
      <c r="I10" s="107">
        <f t="shared" si="5"/>
        <v>-1.5985790408525755E-2</v>
      </c>
    </row>
    <row r="11" spans="1:9" s="34" customFormat="1" ht="18" customHeight="1" x14ac:dyDescent="0.2">
      <c r="A11" s="33" t="s">
        <v>37</v>
      </c>
      <c r="B11" s="32">
        <f>'[4]Tab. 3'!D11</f>
        <v>2210</v>
      </c>
      <c r="C11" s="32">
        <f>'[3]Tab. 3'!D11</f>
        <v>2027</v>
      </c>
      <c r="D11" s="43">
        <f>'[2]34'!$M$21</f>
        <v>1978</v>
      </c>
      <c r="E11" s="76">
        <f>D11/Tab.1!D11</f>
        <v>0.39441674975074775</v>
      </c>
      <c r="F11" s="32">
        <f t="shared" si="0"/>
        <v>-232</v>
      </c>
      <c r="G11" s="76">
        <f t="shared" si="4"/>
        <v>-0.10497737556561086</v>
      </c>
      <c r="H11" s="32">
        <f t="shared" si="1"/>
        <v>-49</v>
      </c>
      <c r="I11" s="107">
        <f t="shared" si="5"/>
        <v>-2.4173655648741982E-2</v>
      </c>
    </row>
    <row r="12" spans="1:9" s="31" customFormat="1" ht="40.15" customHeight="1" x14ac:dyDescent="0.2">
      <c r="A12" s="3" t="s">
        <v>94</v>
      </c>
      <c r="B12" s="6">
        <f t="shared" ref="B12:C12" si="6">SUM(B13:B17)</f>
        <v>4280</v>
      </c>
      <c r="C12" s="6">
        <f t="shared" si="6"/>
        <v>4230</v>
      </c>
      <c r="D12" s="6">
        <f>SUM(D13:D17)</f>
        <v>4145</v>
      </c>
      <c r="E12" s="5">
        <f>D12/Tab.1!D12</f>
        <v>0.49616949964089058</v>
      </c>
      <c r="F12" s="2">
        <f t="shared" si="0"/>
        <v>-135</v>
      </c>
      <c r="G12" s="5">
        <f t="shared" si="4"/>
        <v>-3.1542056074766352E-2</v>
      </c>
      <c r="H12" s="2">
        <f t="shared" si="1"/>
        <v>-85</v>
      </c>
      <c r="I12" s="5">
        <f t="shared" si="5"/>
        <v>-2.0094562647754138E-2</v>
      </c>
    </row>
    <row r="13" spans="1:9" s="34" customFormat="1" ht="18" customHeight="1" x14ac:dyDescent="0.2">
      <c r="A13" s="33" t="s">
        <v>2</v>
      </c>
      <c r="B13" s="32">
        <f>'[4]Tab. 3'!D13</f>
        <v>472</v>
      </c>
      <c r="C13" s="32">
        <f>'[3]Tab. 3'!D13</f>
        <v>475</v>
      </c>
      <c r="D13" s="43">
        <f>'[2]05'!$M$21</f>
        <v>481</v>
      </c>
      <c r="E13" s="76">
        <f>D13/Tab.1!D13</f>
        <v>0.47203140333660454</v>
      </c>
      <c r="F13" s="32">
        <f t="shared" si="0"/>
        <v>9</v>
      </c>
      <c r="G13" s="76">
        <f t="shared" si="4"/>
        <v>1.9067796610169493E-2</v>
      </c>
      <c r="H13" s="32">
        <f t="shared" si="1"/>
        <v>6</v>
      </c>
      <c r="I13" s="107">
        <f t="shared" si="5"/>
        <v>1.2631578947368421E-2</v>
      </c>
    </row>
    <row r="14" spans="1:9" s="34" customFormat="1" ht="18" customHeight="1" x14ac:dyDescent="0.2">
      <c r="A14" s="33" t="s">
        <v>6</v>
      </c>
      <c r="B14" s="32">
        <f>'[4]Tab. 3'!D14</f>
        <v>988</v>
      </c>
      <c r="C14" s="32">
        <f>'[3]Tab. 3'!D14</f>
        <v>887</v>
      </c>
      <c r="D14" s="43">
        <f>'[2]14'!$M$21</f>
        <v>874</v>
      </c>
      <c r="E14" s="76">
        <f>D14/Tab.1!D14</f>
        <v>0.47396963123644253</v>
      </c>
      <c r="F14" s="32">
        <f t="shared" si="0"/>
        <v>-114</v>
      </c>
      <c r="G14" s="76">
        <f t="shared" si="4"/>
        <v>-0.11538461538461539</v>
      </c>
      <c r="H14" s="32">
        <f t="shared" si="1"/>
        <v>-13</v>
      </c>
      <c r="I14" s="107">
        <f t="shared" si="5"/>
        <v>-1.4656144306651634E-2</v>
      </c>
    </row>
    <row r="15" spans="1:9" s="34" customFormat="1" ht="18" customHeight="1" x14ac:dyDescent="0.2">
      <c r="A15" s="33" t="s">
        <v>8</v>
      </c>
      <c r="B15" s="32">
        <f>'[4]Tab. 3'!D15</f>
        <v>1499</v>
      </c>
      <c r="C15" s="32">
        <f>'[3]Tab. 3'!D15</f>
        <v>1525</v>
      </c>
      <c r="D15" s="43">
        <f>'[2]18'!$M$21</f>
        <v>1469</v>
      </c>
      <c r="E15" s="76">
        <f>D15/Tab.1!D15</f>
        <v>0.54226651901070511</v>
      </c>
      <c r="F15" s="32">
        <f t="shared" si="0"/>
        <v>-30</v>
      </c>
      <c r="G15" s="76">
        <f t="shared" si="4"/>
        <v>-2.0013342228152101E-2</v>
      </c>
      <c r="H15" s="32">
        <f t="shared" si="1"/>
        <v>-56</v>
      </c>
      <c r="I15" s="107">
        <f t="shared" si="5"/>
        <v>-3.6721311475409836E-2</v>
      </c>
    </row>
    <row r="16" spans="1:9" s="34" customFormat="1" ht="18" customHeight="1" x14ac:dyDescent="0.2">
      <c r="A16" s="33" t="s">
        <v>9</v>
      </c>
      <c r="B16" s="32">
        <f>'[4]Tab. 3'!D16</f>
        <v>655</v>
      </c>
      <c r="C16" s="32">
        <f>'[3]Tab. 3'!D16</f>
        <v>672</v>
      </c>
      <c r="D16" s="43">
        <f>'[2]21'!$M$21</f>
        <v>658</v>
      </c>
      <c r="E16" s="76">
        <f>D16/Tab.1!D16</f>
        <v>0.37280453257790369</v>
      </c>
      <c r="F16" s="32">
        <f t="shared" si="0"/>
        <v>3</v>
      </c>
      <c r="G16" s="76">
        <f t="shared" si="4"/>
        <v>4.5801526717557254E-3</v>
      </c>
      <c r="H16" s="32">
        <f t="shared" si="1"/>
        <v>-14</v>
      </c>
      <c r="I16" s="107">
        <f t="shared" si="5"/>
        <v>-2.0833333333333332E-2</v>
      </c>
    </row>
    <row r="17" spans="1:9" s="34" customFormat="1" ht="18" customHeight="1" x14ac:dyDescent="0.2">
      <c r="A17" s="33" t="s">
        <v>12</v>
      </c>
      <c r="B17" s="32">
        <f>'[4]Tab. 3'!D17</f>
        <v>666</v>
      </c>
      <c r="C17" s="32">
        <f>'[3]Tab. 3'!D17</f>
        <v>671</v>
      </c>
      <c r="D17" s="43">
        <f>'[2]32'!$M$21</f>
        <v>663</v>
      </c>
      <c r="E17" s="76">
        <f>D17/Tab.1!D17</f>
        <v>0.65191740412979349</v>
      </c>
      <c r="F17" s="32">
        <f t="shared" si="0"/>
        <v>-3</v>
      </c>
      <c r="G17" s="76">
        <f t="shared" si="4"/>
        <v>-4.5045045045045045E-3</v>
      </c>
      <c r="H17" s="32">
        <f t="shared" si="1"/>
        <v>-8</v>
      </c>
      <c r="I17" s="107">
        <f t="shared" si="5"/>
        <v>-1.1922503725782414E-2</v>
      </c>
    </row>
    <row r="18" spans="1:9" s="45" customFormat="1" ht="40.15" customHeight="1" x14ac:dyDescent="0.2">
      <c r="A18" s="3" t="s">
        <v>95</v>
      </c>
      <c r="B18" s="8">
        <f t="shared" ref="B18:C18" si="7">SUM(B19,B25,B32,B41,B46,B53)</f>
        <v>42939</v>
      </c>
      <c r="C18" s="8">
        <f t="shared" si="7"/>
        <v>41559</v>
      </c>
      <c r="D18" s="8">
        <f>SUM(D19,D25,D32,D41,D46,D53)</f>
        <v>41419</v>
      </c>
      <c r="E18" s="5">
        <f>D18/Tab.1!D18</f>
        <v>0.57202242846094353</v>
      </c>
      <c r="F18" s="4">
        <f t="shared" si="0"/>
        <v>-1520</v>
      </c>
      <c r="G18" s="7">
        <f t="shared" si="4"/>
        <v>-3.5399054472623953E-2</v>
      </c>
      <c r="H18" s="4">
        <f t="shared" si="1"/>
        <v>-140</v>
      </c>
      <c r="I18" s="7">
        <f t="shared" si="5"/>
        <v>-3.3687047330301497E-3</v>
      </c>
    </row>
    <row r="19" spans="1:9" s="31" customFormat="1" ht="40.15" customHeight="1" x14ac:dyDescent="0.2">
      <c r="A19" s="46" t="s">
        <v>87</v>
      </c>
      <c r="B19" s="6">
        <f t="shared" ref="B19:C19" si="8">SUM(B20:B24)</f>
        <v>6974</v>
      </c>
      <c r="C19" s="6">
        <f t="shared" si="8"/>
        <v>6504</v>
      </c>
      <c r="D19" s="6">
        <f>SUM(D20:D24)</f>
        <v>6488</v>
      </c>
      <c r="E19" s="5">
        <f>D19/Tab.1!D19</f>
        <v>0.56957246949345974</v>
      </c>
      <c r="F19" s="2">
        <f t="shared" si="0"/>
        <v>-486</v>
      </c>
      <c r="G19" s="5">
        <f t="shared" si="4"/>
        <v>-6.9687410381416695E-2</v>
      </c>
      <c r="H19" s="2">
        <f t="shared" si="1"/>
        <v>-16</v>
      </c>
      <c r="I19" s="5">
        <f t="shared" si="5"/>
        <v>-2.4600246002460025E-3</v>
      </c>
    </row>
    <row r="20" spans="1:9" s="34" customFormat="1" ht="18" customHeight="1" x14ac:dyDescent="0.2">
      <c r="A20" s="33" t="s">
        <v>32</v>
      </c>
      <c r="B20" s="32">
        <f>'[4]Tab. 3'!D20</f>
        <v>1212</v>
      </c>
      <c r="C20" s="32">
        <f>'[3]Tab. 3'!D20</f>
        <v>1192</v>
      </c>
      <c r="D20" s="43">
        <f>'[2]02'!$M$21</f>
        <v>1202</v>
      </c>
      <c r="E20" s="76">
        <f>D20/Tab.1!D20</f>
        <v>0.47907532881626147</v>
      </c>
      <c r="F20" s="32">
        <f t="shared" si="0"/>
        <v>-10</v>
      </c>
      <c r="G20" s="76">
        <f t="shared" si="4"/>
        <v>-8.2508250825082501E-3</v>
      </c>
      <c r="H20" s="32">
        <f t="shared" si="1"/>
        <v>10</v>
      </c>
      <c r="I20" s="107">
        <f t="shared" si="5"/>
        <v>8.389261744966443E-3</v>
      </c>
    </row>
    <row r="21" spans="1:9" s="34" customFormat="1" ht="18" customHeight="1" x14ac:dyDescent="0.2">
      <c r="A21" s="33" t="s">
        <v>33</v>
      </c>
      <c r="B21" s="32">
        <f>'[4]Tab. 3'!D21</f>
        <v>844</v>
      </c>
      <c r="C21" s="32">
        <f>'[3]Tab. 3'!D21</f>
        <v>842</v>
      </c>
      <c r="D21" s="43">
        <f>'[2]13'!$M$21</f>
        <v>852</v>
      </c>
      <c r="E21" s="76">
        <f>D21/Tab.1!D21</f>
        <v>0.52046426389737321</v>
      </c>
      <c r="F21" s="32">
        <f t="shared" si="0"/>
        <v>8</v>
      </c>
      <c r="G21" s="76">
        <f t="shared" si="4"/>
        <v>9.4786729857819912E-3</v>
      </c>
      <c r="H21" s="32">
        <f t="shared" si="1"/>
        <v>10</v>
      </c>
      <c r="I21" s="107">
        <f t="shared" si="5"/>
        <v>1.1876484560570071E-2</v>
      </c>
    </row>
    <row r="22" spans="1:9" s="34" customFormat="1" ht="18" customHeight="1" x14ac:dyDescent="0.2">
      <c r="A22" s="33" t="s">
        <v>34</v>
      </c>
      <c r="B22" s="32">
        <f>'[4]Tab. 3'!D22</f>
        <v>2021</v>
      </c>
      <c r="C22" s="32">
        <f>'[3]Tab. 3'!D22</f>
        <v>1886</v>
      </c>
      <c r="D22" s="43">
        <f>'[2]20'!$M$21</f>
        <v>1875</v>
      </c>
      <c r="E22" s="76">
        <f>D22/Tab.1!D22</f>
        <v>0.61799604482531312</v>
      </c>
      <c r="F22" s="32">
        <f t="shared" si="0"/>
        <v>-146</v>
      </c>
      <c r="G22" s="76">
        <f t="shared" si="4"/>
        <v>-7.2241464621474516E-2</v>
      </c>
      <c r="H22" s="32">
        <f t="shared" si="1"/>
        <v>-11</v>
      </c>
      <c r="I22" s="107">
        <f t="shared" si="5"/>
        <v>-5.8324496288441148E-3</v>
      </c>
    </row>
    <row r="23" spans="1:9" s="34" customFormat="1" ht="18" customHeight="1" x14ac:dyDescent="0.2">
      <c r="A23" s="33" t="s">
        <v>10</v>
      </c>
      <c r="B23" s="32">
        <f>'[4]Tab. 3'!D23</f>
        <v>1534</v>
      </c>
      <c r="C23" s="32">
        <f>'[3]Tab. 3'!D23</f>
        <v>1358</v>
      </c>
      <c r="D23" s="75">
        <f>'[2]24'!$M$21</f>
        <v>1343</v>
      </c>
      <c r="E23" s="76">
        <f>D23/Tab.1!D23</f>
        <v>0.55587748344370858</v>
      </c>
      <c r="F23" s="32">
        <f t="shared" si="0"/>
        <v>-191</v>
      </c>
      <c r="G23" s="76">
        <f t="shared" si="4"/>
        <v>-0.12451108213820078</v>
      </c>
      <c r="H23" s="32">
        <f t="shared" si="1"/>
        <v>-15</v>
      </c>
      <c r="I23" s="107">
        <f t="shared" si="5"/>
        <v>-1.1045655375552283E-2</v>
      </c>
    </row>
    <row r="24" spans="1:9" s="34" customFormat="1" ht="18" customHeight="1" x14ac:dyDescent="0.2">
      <c r="A24" s="33" t="s">
        <v>35</v>
      </c>
      <c r="B24" s="32">
        <f>'[4]Tab. 3'!D24</f>
        <v>1363</v>
      </c>
      <c r="C24" s="32">
        <f>'[3]Tab. 3'!D24</f>
        <v>1226</v>
      </c>
      <c r="D24" s="43">
        <f>'[2]37'!$M$21</f>
        <v>1216</v>
      </c>
      <c r="E24" s="76">
        <f>D24/Tab.1!D24</f>
        <v>0.67743732590529249</v>
      </c>
      <c r="F24" s="32">
        <f t="shared" si="0"/>
        <v>-147</v>
      </c>
      <c r="G24" s="76">
        <f t="shared" si="4"/>
        <v>-0.1078503301540719</v>
      </c>
      <c r="H24" s="32">
        <f t="shared" si="1"/>
        <v>-10</v>
      </c>
      <c r="I24" s="107">
        <f t="shared" si="5"/>
        <v>-8.1566068515497546E-3</v>
      </c>
    </row>
    <row r="25" spans="1:9" s="34" customFormat="1" ht="40.15" customHeight="1" x14ac:dyDescent="0.2">
      <c r="A25" s="46" t="s">
        <v>88</v>
      </c>
      <c r="B25" s="6">
        <f t="shared" ref="B25:C25" si="9">SUM(B26:B31)</f>
        <v>7729</v>
      </c>
      <c r="C25" s="6">
        <f t="shared" si="9"/>
        <v>7769</v>
      </c>
      <c r="D25" s="6">
        <f>SUM(D26:D31)</f>
        <v>7641</v>
      </c>
      <c r="E25" s="5">
        <f>D25/Tab.1!D25</f>
        <v>0.64016420911528149</v>
      </c>
      <c r="F25" s="2">
        <f t="shared" si="0"/>
        <v>-88</v>
      </c>
      <c r="G25" s="5">
        <f t="shared" si="4"/>
        <v>-1.1385690257471858E-2</v>
      </c>
      <c r="H25" s="2">
        <f t="shared" si="1"/>
        <v>-128</v>
      </c>
      <c r="I25" s="5">
        <f t="shared" si="5"/>
        <v>-1.647573690307633E-2</v>
      </c>
    </row>
    <row r="26" spans="1:9" s="34" customFormat="1" ht="18" customHeight="1" x14ac:dyDescent="0.2">
      <c r="A26" s="33" t="s">
        <v>25</v>
      </c>
      <c r="B26" s="32">
        <f>'[4]Tab. 3'!D26</f>
        <v>1880</v>
      </c>
      <c r="C26" s="32">
        <f>'[3]Tab. 3'!D26</f>
        <v>1892</v>
      </c>
      <c r="D26" s="43">
        <f>'[2]11'!$M$21</f>
        <v>1868</v>
      </c>
      <c r="E26" s="76">
        <f>D26/Tab.1!D26</f>
        <v>0.72067901234567899</v>
      </c>
      <c r="F26" s="32">
        <f t="shared" si="0"/>
        <v>-12</v>
      </c>
      <c r="G26" s="76">
        <f t="shared" si="4"/>
        <v>-6.382978723404255E-3</v>
      </c>
      <c r="H26" s="32">
        <f t="shared" si="1"/>
        <v>-24</v>
      </c>
      <c r="I26" s="107">
        <f t="shared" si="5"/>
        <v>-1.2684989429175475E-2</v>
      </c>
    </row>
    <row r="27" spans="1:9" s="34" customFormat="1" ht="18" customHeight="1" x14ac:dyDescent="0.2">
      <c r="A27" s="33" t="s">
        <v>26</v>
      </c>
      <c r="B27" s="32">
        <f>'[4]Tab. 3'!D27</f>
        <v>2678</v>
      </c>
      <c r="C27" s="32">
        <f>'[3]Tab. 3'!D27</f>
        <v>2661</v>
      </c>
      <c r="D27" s="43">
        <f>'[2]15'!$M$21</f>
        <v>2652</v>
      </c>
      <c r="E27" s="76">
        <f>D27/Tab.1!D27</f>
        <v>0.95224416517055654</v>
      </c>
      <c r="F27" s="32">
        <f t="shared" si="0"/>
        <v>-26</v>
      </c>
      <c r="G27" s="76">
        <f t="shared" si="4"/>
        <v>-9.7087378640776691E-3</v>
      </c>
      <c r="H27" s="32">
        <f t="shared" si="1"/>
        <v>-9</v>
      </c>
      <c r="I27" s="107">
        <f t="shared" si="5"/>
        <v>-3.3821871476888386E-3</v>
      </c>
    </row>
    <row r="28" spans="1:9" s="34" customFormat="1" ht="18" customHeight="1" x14ac:dyDescent="0.2">
      <c r="A28" s="33" t="s">
        <v>27</v>
      </c>
      <c r="B28" s="32">
        <f>'[4]Tab. 3'!D28</f>
        <v>1480</v>
      </c>
      <c r="C28" s="32">
        <f>'[3]Tab. 3'!D28</f>
        <v>1515</v>
      </c>
      <c r="D28" s="43">
        <f>'[2]16'!$M$21</f>
        <v>1437</v>
      </c>
      <c r="E28" s="76">
        <f>D28/Tab.1!D28</f>
        <v>0.62315698178664358</v>
      </c>
      <c r="F28" s="32">
        <f t="shared" si="0"/>
        <v>-43</v>
      </c>
      <c r="G28" s="76">
        <f t="shared" si="4"/>
        <v>-2.9054054054054056E-2</v>
      </c>
      <c r="H28" s="32">
        <f t="shared" si="1"/>
        <v>-78</v>
      </c>
      <c r="I28" s="107">
        <f t="shared" si="5"/>
        <v>-5.1485148514851482E-2</v>
      </c>
    </row>
    <row r="29" spans="1:9" s="34" customFormat="1" ht="18" customHeight="1" x14ac:dyDescent="0.2">
      <c r="A29" s="33" t="s">
        <v>28</v>
      </c>
      <c r="B29" s="32">
        <f>'[4]Tab. 3'!D29</f>
        <v>1061</v>
      </c>
      <c r="C29" s="32">
        <f>'[3]Tab. 3'!D29</f>
        <v>1085</v>
      </c>
      <c r="D29" s="43">
        <f>'[2]22'!$M$21</f>
        <v>1107</v>
      </c>
      <c r="E29" s="76">
        <f>D29/Tab.1!D29</f>
        <v>0.6783088235294118</v>
      </c>
      <c r="F29" s="32">
        <f t="shared" si="0"/>
        <v>46</v>
      </c>
      <c r="G29" s="76">
        <f t="shared" si="4"/>
        <v>4.3355325164938736E-2</v>
      </c>
      <c r="H29" s="32">
        <f t="shared" si="1"/>
        <v>22</v>
      </c>
      <c r="I29" s="107">
        <f t="shared" si="5"/>
        <v>2.0276497695852536E-2</v>
      </c>
    </row>
    <row r="30" spans="1:9" s="34" customFormat="1" ht="18" customHeight="1" x14ac:dyDescent="0.2">
      <c r="A30" s="33" t="s">
        <v>14</v>
      </c>
      <c r="B30" s="32">
        <f>'[4]Tab. 3'!D30</f>
        <v>630</v>
      </c>
      <c r="C30" s="32">
        <f>'[3]Tab. 3'!D30</f>
        <v>616</v>
      </c>
      <c r="D30" s="43">
        <f>'[2]35'!$M$21</f>
        <v>577</v>
      </c>
      <c r="E30" s="76">
        <f>D30/Tab.1!D30</f>
        <v>0.62109795479009688</v>
      </c>
      <c r="F30" s="32">
        <f t="shared" si="0"/>
        <v>-53</v>
      </c>
      <c r="G30" s="76">
        <f t="shared" si="4"/>
        <v>-8.4126984126984133E-2</v>
      </c>
      <c r="H30" s="32">
        <f t="shared" si="1"/>
        <v>-39</v>
      </c>
      <c r="I30" s="107">
        <f t="shared" si="5"/>
        <v>-6.3311688311688305E-2</v>
      </c>
    </row>
    <row r="31" spans="1:9" s="31" customFormat="1" ht="18" customHeight="1" x14ac:dyDescent="0.2">
      <c r="A31" s="33" t="s">
        <v>42</v>
      </c>
      <c r="B31" s="32">
        <f>'[4]Tab. 3'!D31</f>
        <v>0</v>
      </c>
      <c r="C31" s="32">
        <f>'[3]Tab. 3'!D31</f>
        <v>0</v>
      </c>
      <c r="D31" s="43">
        <f>'[2]61'!$M$21</f>
        <v>0</v>
      </c>
      <c r="E31" s="76" t="s">
        <v>98</v>
      </c>
      <c r="F31" s="32">
        <f t="shared" si="0"/>
        <v>0</v>
      </c>
      <c r="G31" s="76" t="s">
        <v>98</v>
      </c>
      <c r="H31" s="32">
        <f t="shared" si="1"/>
        <v>0</v>
      </c>
      <c r="I31" s="76" t="s">
        <v>98</v>
      </c>
    </row>
    <row r="32" spans="1:9" s="34" customFormat="1" ht="40.15" customHeight="1" x14ac:dyDescent="0.2">
      <c r="A32" s="46" t="s">
        <v>89</v>
      </c>
      <c r="B32" s="6">
        <f t="shared" ref="B32:C32" si="10">SUM(B33:B40)</f>
        <v>14964</v>
      </c>
      <c r="C32" s="6">
        <f t="shared" si="10"/>
        <v>14756</v>
      </c>
      <c r="D32" s="6">
        <f>SUM(D33:D40)</f>
        <v>14738</v>
      </c>
      <c r="E32" s="5">
        <f>D32/Tab.1!D32</f>
        <v>0.56275535530184428</v>
      </c>
      <c r="F32" s="2">
        <f t="shared" si="0"/>
        <v>-226</v>
      </c>
      <c r="G32" s="5">
        <f t="shared" ref="G32:G39" si="11">F32/B32</f>
        <v>-1.5102913659449345E-2</v>
      </c>
      <c r="H32" s="2">
        <f t="shared" si="1"/>
        <v>-18</v>
      </c>
      <c r="I32" s="5">
        <f t="shared" ref="I32:I39" si="12">H32/C32</f>
        <v>-1.2198427758200055E-3</v>
      </c>
    </row>
    <row r="33" spans="1:9" s="34" customFormat="1" ht="18" customHeight="1" x14ac:dyDescent="0.2">
      <c r="A33" s="33" t="s">
        <v>16</v>
      </c>
      <c r="B33" s="32">
        <f>'[4]Tab. 3'!D33</f>
        <v>691</v>
      </c>
      <c r="C33" s="32">
        <f>'[3]Tab. 3'!D33</f>
        <v>724</v>
      </c>
      <c r="D33" s="43">
        <f>'[2]01'!$M$21</f>
        <v>689</v>
      </c>
      <c r="E33" s="76">
        <f>D33/Tab.1!D33</f>
        <v>0.78384527872582477</v>
      </c>
      <c r="F33" s="32">
        <f t="shared" si="0"/>
        <v>-2</v>
      </c>
      <c r="G33" s="76">
        <f t="shared" si="11"/>
        <v>-2.8943560057887118E-3</v>
      </c>
      <c r="H33" s="32">
        <f t="shared" si="1"/>
        <v>-35</v>
      </c>
      <c r="I33" s="107">
        <f t="shared" si="12"/>
        <v>-4.834254143646409E-2</v>
      </c>
    </row>
    <row r="34" spans="1:9" s="34" customFormat="1" ht="18" customHeight="1" x14ac:dyDescent="0.2">
      <c r="A34" s="33" t="s">
        <v>17</v>
      </c>
      <c r="B34" s="32">
        <f>'[4]Tab. 3'!D34</f>
        <v>1465</v>
      </c>
      <c r="C34" s="32">
        <f>'[3]Tab. 3'!D34</f>
        <v>1421</v>
      </c>
      <c r="D34" s="43">
        <f>'[2]07'!$M$21</f>
        <v>1418</v>
      </c>
      <c r="E34" s="76">
        <f>D34/Tab.1!D34</f>
        <v>0.759914255091104</v>
      </c>
      <c r="F34" s="32">
        <f t="shared" si="0"/>
        <v>-47</v>
      </c>
      <c r="G34" s="76">
        <f t="shared" si="11"/>
        <v>-3.2081911262798635E-2</v>
      </c>
      <c r="H34" s="32">
        <f t="shared" si="1"/>
        <v>-3</v>
      </c>
      <c r="I34" s="107">
        <f t="shared" si="12"/>
        <v>-2.11118930330753E-3</v>
      </c>
    </row>
    <row r="35" spans="1:9" s="34" customFormat="1" ht="18" customHeight="1" x14ac:dyDescent="0.2">
      <c r="A35" s="33" t="s">
        <v>18</v>
      </c>
      <c r="B35" s="32">
        <f>'[4]Tab. 3'!D35</f>
        <v>1130</v>
      </c>
      <c r="C35" s="32">
        <f>'[3]Tab. 3'!D35</f>
        <v>1132</v>
      </c>
      <c r="D35" s="43">
        <f>'[2]09'!$M$21</f>
        <v>1128</v>
      </c>
      <c r="E35" s="76">
        <f>D35/Tab.1!D35</f>
        <v>0.8392857142857143</v>
      </c>
      <c r="F35" s="32">
        <f t="shared" ref="F35:F56" si="13">D35-B35</f>
        <v>-2</v>
      </c>
      <c r="G35" s="76">
        <f t="shared" si="11"/>
        <v>-1.7699115044247787E-3</v>
      </c>
      <c r="H35" s="32">
        <f t="shared" ref="H35:H56" si="14">D35-C35</f>
        <v>-4</v>
      </c>
      <c r="I35" s="107">
        <f t="shared" si="12"/>
        <v>-3.5335689045936395E-3</v>
      </c>
    </row>
    <row r="36" spans="1:9" s="34" customFormat="1" ht="18" customHeight="1" x14ac:dyDescent="0.2">
      <c r="A36" s="33" t="s">
        <v>19</v>
      </c>
      <c r="B36" s="32">
        <f>'[4]Tab. 3'!D36</f>
        <v>2289</v>
      </c>
      <c r="C36" s="32">
        <f>'[3]Tab. 3'!D36</f>
        <v>2291</v>
      </c>
      <c r="D36" s="43">
        <f>'[2]23'!$M$21</f>
        <v>2265</v>
      </c>
      <c r="E36" s="76">
        <f>D36/Tab.1!D36</f>
        <v>0.89278675601103663</v>
      </c>
      <c r="F36" s="32">
        <f t="shared" si="13"/>
        <v>-24</v>
      </c>
      <c r="G36" s="76">
        <f t="shared" si="11"/>
        <v>-1.0484927916120577E-2</v>
      </c>
      <c r="H36" s="32">
        <f t="shared" si="14"/>
        <v>-26</v>
      </c>
      <c r="I36" s="107">
        <f t="shared" si="12"/>
        <v>-1.1348756001745963E-2</v>
      </c>
    </row>
    <row r="37" spans="1:9" s="34" customFormat="1" ht="18" customHeight="1" x14ac:dyDescent="0.2">
      <c r="A37" s="33" t="s">
        <v>20</v>
      </c>
      <c r="B37" s="32">
        <f>'[4]Tab. 3'!D37</f>
        <v>5892</v>
      </c>
      <c r="C37" s="32">
        <f>'[3]Tab. 3'!D37</f>
        <v>5902</v>
      </c>
      <c r="D37" s="43">
        <f>'[2]25'!$M$21</f>
        <v>5970</v>
      </c>
      <c r="E37" s="76">
        <f>D37/Tab.1!D37</f>
        <v>0.80534196681505466</v>
      </c>
      <c r="F37" s="32">
        <f t="shared" si="13"/>
        <v>78</v>
      </c>
      <c r="G37" s="76">
        <f t="shared" si="11"/>
        <v>1.3238289205702648E-2</v>
      </c>
      <c r="H37" s="32">
        <f t="shared" si="14"/>
        <v>68</v>
      </c>
      <c r="I37" s="107">
        <f t="shared" si="12"/>
        <v>1.1521518129447645E-2</v>
      </c>
    </row>
    <row r="38" spans="1:9" s="34" customFormat="1" ht="18" customHeight="1" x14ac:dyDescent="0.2">
      <c r="A38" s="33" t="s">
        <v>21</v>
      </c>
      <c r="B38" s="32">
        <f>'[4]Tab. 3'!D38</f>
        <v>2372</v>
      </c>
      <c r="C38" s="32">
        <f>'[3]Tab. 3'!D38</f>
        <v>2270</v>
      </c>
      <c r="D38" s="43">
        <f>'[2]30'!$M$21</f>
        <v>2245</v>
      </c>
      <c r="E38" s="76">
        <f>D38/Tab.1!D38</f>
        <v>0.75386165211551381</v>
      </c>
      <c r="F38" s="32">
        <f t="shared" si="13"/>
        <v>-127</v>
      </c>
      <c r="G38" s="76">
        <f t="shared" si="11"/>
        <v>-5.3541315345699829E-2</v>
      </c>
      <c r="H38" s="32">
        <f t="shared" si="14"/>
        <v>-25</v>
      </c>
      <c r="I38" s="107">
        <f t="shared" si="12"/>
        <v>-1.1013215859030838E-2</v>
      </c>
    </row>
    <row r="39" spans="1:9" s="34" customFormat="1" ht="18" customHeight="1" x14ac:dyDescent="0.2">
      <c r="A39" s="33" t="s">
        <v>22</v>
      </c>
      <c r="B39" s="32">
        <f>'[4]Tab. 3'!D39</f>
        <v>1125</v>
      </c>
      <c r="C39" s="32">
        <f>'[3]Tab. 3'!D39</f>
        <v>1016</v>
      </c>
      <c r="D39" s="43">
        <f>'[2]36'!$M$21</f>
        <v>1023</v>
      </c>
      <c r="E39" s="76">
        <f>D39/Tab.1!D39</f>
        <v>0.79734996102883871</v>
      </c>
      <c r="F39" s="32">
        <f t="shared" si="13"/>
        <v>-102</v>
      </c>
      <c r="G39" s="76">
        <f t="shared" si="11"/>
        <v>-9.0666666666666673E-2</v>
      </c>
      <c r="H39" s="32">
        <f t="shared" si="14"/>
        <v>7</v>
      </c>
      <c r="I39" s="107">
        <f t="shared" si="12"/>
        <v>6.889763779527559E-3</v>
      </c>
    </row>
    <row r="40" spans="1:9" s="31" customFormat="1" ht="18" customHeight="1" x14ac:dyDescent="0.2">
      <c r="A40" s="33" t="s">
        <v>44</v>
      </c>
      <c r="B40" s="32">
        <f>'[4]Tab. 3'!D40</f>
        <v>0</v>
      </c>
      <c r="C40" s="32">
        <f>'[3]Tab. 3'!D40</f>
        <v>0</v>
      </c>
      <c r="D40" s="43">
        <f>'[2]63'!$M$21</f>
        <v>0</v>
      </c>
      <c r="E40" s="76" t="s">
        <v>98</v>
      </c>
      <c r="F40" s="32">
        <f t="shared" si="13"/>
        <v>0</v>
      </c>
      <c r="G40" s="76" t="s">
        <v>98</v>
      </c>
      <c r="H40" s="32">
        <f t="shared" si="14"/>
        <v>0</v>
      </c>
      <c r="I40" s="76" t="s">
        <v>98</v>
      </c>
    </row>
    <row r="41" spans="1:9" s="34" customFormat="1" ht="40.15" customHeight="1" x14ac:dyDescent="0.2">
      <c r="A41" s="46" t="s">
        <v>90</v>
      </c>
      <c r="B41" s="6">
        <f t="shared" ref="B41:C41" si="15">SUM(B42:B45)</f>
        <v>5463</v>
      </c>
      <c r="C41" s="6">
        <f t="shared" si="15"/>
        <v>5107</v>
      </c>
      <c r="D41" s="6">
        <f>SUM(D42:D45)</f>
        <v>5133</v>
      </c>
      <c r="E41" s="5">
        <f>D41/Tab.1!D41</f>
        <v>0.51822311963654721</v>
      </c>
      <c r="F41" s="2">
        <f t="shared" si="13"/>
        <v>-330</v>
      </c>
      <c r="G41" s="5">
        <f>F41/B41</f>
        <v>-6.0406370126304232E-2</v>
      </c>
      <c r="H41" s="2">
        <f t="shared" si="14"/>
        <v>26</v>
      </c>
      <c r="I41" s="5">
        <f>H41/C41</f>
        <v>5.0910514979439986E-3</v>
      </c>
    </row>
    <row r="42" spans="1:9" s="34" customFormat="1" ht="18" customHeight="1" x14ac:dyDescent="0.2">
      <c r="A42" s="33" t="s">
        <v>29</v>
      </c>
      <c r="B42" s="32">
        <f>'[4]Tab. 3'!D42</f>
        <v>1055</v>
      </c>
      <c r="C42" s="32">
        <f>'[3]Tab. 3'!D42</f>
        <v>1032</v>
      </c>
      <c r="D42" s="43">
        <f>'[2]04'!$M$21</f>
        <v>1049</v>
      </c>
      <c r="E42" s="76">
        <f>D42/Tab.1!D42</f>
        <v>0.62144549763033174</v>
      </c>
      <c r="F42" s="32">
        <f t="shared" si="13"/>
        <v>-6</v>
      </c>
      <c r="G42" s="76">
        <f>F42/B42</f>
        <v>-5.6872037914691941E-3</v>
      </c>
      <c r="H42" s="32">
        <f t="shared" si="14"/>
        <v>17</v>
      </c>
      <c r="I42" s="107">
        <f>H42/C42</f>
        <v>1.6472868217054265E-2</v>
      </c>
    </row>
    <row r="43" spans="1:9" s="34" customFormat="1" ht="18" customHeight="1" x14ac:dyDescent="0.2">
      <c r="A43" s="33" t="s">
        <v>30</v>
      </c>
      <c r="B43" s="32">
        <f>'[4]Tab. 3'!D43</f>
        <v>3141</v>
      </c>
      <c r="C43" s="32">
        <f>'[3]Tab. 3'!D43</f>
        <v>2803</v>
      </c>
      <c r="D43" s="43">
        <f>'[2]19'!$M$21</f>
        <v>2800</v>
      </c>
      <c r="E43" s="76">
        <f>D43/Tab.1!D43</f>
        <v>0.91353996737357257</v>
      </c>
      <c r="F43" s="32">
        <f t="shared" si="13"/>
        <v>-341</v>
      </c>
      <c r="G43" s="76">
        <f>F43/B43</f>
        <v>-0.10856415154409424</v>
      </c>
      <c r="H43" s="32">
        <f t="shared" si="14"/>
        <v>-3</v>
      </c>
      <c r="I43" s="107">
        <f>H43/C43</f>
        <v>-1.0702818408847663E-3</v>
      </c>
    </row>
    <row r="44" spans="1:9" s="34" customFormat="1" ht="18" customHeight="1" x14ac:dyDescent="0.2">
      <c r="A44" s="33" t="s">
        <v>31</v>
      </c>
      <c r="B44" s="32">
        <f>'[4]Tab. 3'!D44</f>
        <v>1267</v>
      </c>
      <c r="C44" s="32">
        <f>'[3]Tab. 3'!D44</f>
        <v>1272</v>
      </c>
      <c r="D44" s="43">
        <f>'[2]27'!$M$21</f>
        <v>1284</v>
      </c>
      <c r="E44" s="76">
        <f>D44/Tab.1!D44</f>
        <v>0.69858541893362347</v>
      </c>
      <c r="F44" s="32">
        <f t="shared" si="13"/>
        <v>17</v>
      </c>
      <c r="G44" s="76">
        <f>F44/B44</f>
        <v>1.3417521704814523E-2</v>
      </c>
      <c r="H44" s="32">
        <f t="shared" si="14"/>
        <v>12</v>
      </c>
      <c r="I44" s="107">
        <f>H44/C44</f>
        <v>9.433962264150943E-3</v>
      </c>
    </row>
    <row r="45" spans="1:9" s="31" customFormat="1" ht="18" customHeight="1" x14ac:dyDescent="0.2">
      <c r="A45" s="33" t="s">
        <v>43</v>
      </c>
      <c r="B45" s="32">
        <f>'[4]Tab. 3'!D45</f>
        <v>0</v>
      </c>
      <c r="C45" s="32">
        <f>'[3]Tab. 3'!D45</f>
        <v>0</v>
      </c>
      <c r="D45" s="43">
        <f>'[2]62'!$M$21</f>
        <v>0</v>
      </c>
      <c r="E45" s="76" t="s">
        <v>98</v>
      </c>
      <c r="F45" s="32">
        <f t="shared" si="13"/>
        <v>0</v>
      </c>
      <c r="G45" s="76" t="s">
        <v>98</v>
      </c>
      <c r="H45" s="32">
        <f t="shared" si="14"/>
        <v>0</v>
      </c>
      <c r="I45" s="76" t="s">
        <v>98</v>
      </c>
    </row>
    <row r="46" spans="1:9" s="34" customFormat="1" ht="40.15" customHeight="1" x14ac:dyDescent="0.2">
      <c r="A46" s="46" t="s">
        <v>91</v>
      </c>
      <c r="B46" s="6">
        <f t="shared" ref="B46:C46" si="16">SUM(B47:B52)</f>
        <v>5806</v>
      </c>
      <c r="C46" s="6">
        <f t="shared" si="16"/>
        <v>5382</v>
      </c>
      <c r="D46" s="6">
        <f>SUM(D47:D52)</f>
        <v>5412</v>
      </c>
      <c r="E46" s="5">
        <f>D46/Tab.1!D46</f>
        <v>0.61374461329099572</v>
      </c>
      <c r="F46" s="2">
        <f t="shared" si="13"/>
        <v>-394</v>
      </c>
      <c r="G46" s="5">
        <f t="shared" ref="G46:G51" si="17">F46/B46</f>
        <v>-6.7860833620392691E-2</v>
      </c>
      <c r="H46" s="2">
        <f t="shared" si="14"/>
        <v>30</v>
      </c>
      <c r="I46" s="5">
        <f t="shared" ref="I46:I51" si="18">H46/C46</f>
        <v>5.5741360089186179E-3</v>
      </c>
    </row>
    <row r="47" spans="1:9" s="34" customFormat="1" ht="18" customHeight="1" x14ac:dyDescent="0.2">
      <c r="A47" s="33" t="s">
        <v>36</v>
      </c>
      <c r="B47" s="32">
        <f>'[4]Tab. 3'!D47</f>
        <v>2614</v>
      </c>
      <c r="C47" s="32">
        <f>'[3]Tab. 3'!D47</f>
        <v>2430</v>
      </c>
      <c r="D47" s="43">
        <f>'[2]03'!$M$21</f>
        <v>2447</v>
      </c>
      <c r="E47" s="76">
        <f>D47/Tab.1!D47</f>
        <v>0.70498415442235662</v>
      </c>
      <c r="F47" s="32">
        <f t="shared" si="13"/>
        <v>-167</v>
      </c>
      <c r="G47" s="76">
        <f t="shared" si="17"/>
        <v>-6.3886763580719208E-2</v>
      </c>
      <c r="H47" s="32">
        <f t="shared" si="14"/>
        <v>17</v>
      </c>
      <c r="I47" s="107">
        <f t="shared" si="18"/>
        <v>6.9958847736625515E-3</v>
      </c>
    </row>
    <row r="48" spans="1:9" s="34" customFormat="1" ht="18" customHeight="1" x14ac:dyDescent="0.2">
      <c r="A48" s="33" t="s">
        <v>23</v>
      </c>
      <c r="B48" s="32">
        <f>'[4]Tab. 3'!D48</f>
        <v>456</v>
      </c>
      <c r="C48" s="32">
        <f>'[3]Tab. 3'!D48</f>
        <v>411</v>
      </c>
      <c r="D48" s="43">
        <f>'[2]10'!$M$21</f>
        <v>417</v>
      </c>
      <c r="E48" s="76">
        <f>D48/Tab.1!D48</f>
        <v>0.74731182795698925</v>
      </c>
      <c r="F48" s="32">
        <f t="shared" si="13"/>
        <v>-39</v>
      </c>
      <c r="G48" s="76">
        <f t="shared" si="17"/>
        <v>-8.5526315789473686E-2</v>
      </c>
      <c r="H48" s="32">
        <f t="shared" si="14"/>
        <v>6</v>
      </c>
      <c r="I48" s="107">
        <f t="shared" si="18"/>
        <v>1.4598540145985401E-2</v>
      </c>
    </row>
    <row r="49" spans="1:9" s="34" customFormat="1" ht="18" customHeight="1" x14ac:dyDescent="0.2">
      <c r="A49" s="33" t="s">
        <v>49</v>
      </c>
      <c r="B49" s="32">
        <f>'[4]Tab. 3'!D49</f>
        <v>1344</v>
      </c>
      <c r="C49" s="32">
        <f>'[3]Tab. 3'!D49</f>
        <v>1246</v>
      </c>
      <c r="D49" s="43">
        <f>'[2]26'!$M$21</f>
        <v>1244</v>
      </c>
      <c r="E49" s="76">
        <f>D49/Tab.1!D49</f>
        <v>0.96960249415432576</v>
      </c>
      <c r="F49" s="32">
        <f t="shared" si="13"/>
        <v>-100</v>
      </c>
      <c r="G49" s="76">
        <f t="shared" si="17"/>
        <v>-7.4404761904761904E-2</v>
      </c>
      <c r="H49" s="32">
        <f t="shared" si="14"/>
        <v>-2</v>
      </c>
      <c r="I49" s="107">
        <f t="shared" si="18"/>
        <v>-1.6051364365971107E-3</v>
      </c>
    </row>
    <row r="50" spans="1:9" s="34" customFormat="1" ht="18" customHeight="1" x14ac:dyDescent="0.2">
      <c r="A50" s="33" t="s">
        <v>24</v>
      </c>
      <c r="B50" s="32">
        <f>'[4]Tab. 3'!D50</f>
        <v>597</v>
      </c>
      <c r="C50" s="32">
        <f>'[3]Tab. 3'!D50</f>
        <v>517</v>
      </c>
      <c r="D50" s="43">
        <f>'[2]29'!$M$21</f>
        <v>500</v>
      </c>
      <c r="E50" s="76">
        <f>D50/Tab.1!D50</f>
        <v>0.50251256281407031</v>
      </c>
      <c r="F50" s="32">
        <f t="shared" si="13"/>
        <v>-97</v>
      </c>
      <c r="G50" s="76">
        <f t="shared" si="17"/>
        <v>-0.1624790619765494</v>
      </c>
      <c r="H50" s="32">
        <f t="shared" si="14"/>
        <v>-17</v>
      </c>
      <c r="I50" s="107">
        <f t="shared" si="18"/>
        <v>-3.2882011605415859E-2</v>
      </c>
    </row>
    <row r="51" spans="1:9" s="34" customFormat="1" ht="18" customHeight="1" x14ac:dyDescent="0.2">
      <c r="A51" s="33" t="s">
        <v>13</v>
      </c>
      <c r="B51" s="32">
        <f>'[4]Tab. 3'!D51</f>
        <v>795</v>
      </c>
      <c r="C51" s="32">
        <f>'[3]Tab. 3'!D51</f>
        <v>778</v>
      </c>
      <c r="D51" s="43">
        <f>'[2]33'!$M$21</f>
        <v>804</v>
      </c>
      <c r="E51" s="76">
        <f>D51/Tab.1!D51</f>
        <v>0.68835616438356162</v>
      </c>
      <c r="F51" s="32">
        <f t="shared" si="13"/>
        <v>9</v>
      </c>
      <c r="G51" s="76">
        <f t="shared" si="17"/>
        <v>1.1320754716981131E-2</v>
      </c>
      <c r="H51" s="32">
        <f t="shared" si="14"/>
        <v>26</v>
      </c>
      <c r="I51" s="107">
        <f t="shared" si="18"/>
        <v>3.3419023136246784E-2</v>
      </c>
    </row>
    <row r="52" spans="1:9" s="31" customFormat="1" ht="18" customHeight="1" x14ac:dyDescent="0.2">
      <c r="A52" s="33" t="s">
        <v>45</v>
      </c>
      <c r="B52" s="32">
        <f>'[4]Tab. 3'!D52</f>
        <v>0</v>
      </c>
      <c r="C52" s="32">
        <f>'[3]Tab. 3'!D52</f>
        <v>0</v>
      </c>
      <c r="D52" s="43">
        <f>'[2]64'!$M$21</f>
        <v>0</v>
      </c>
      <c r="E52" s="76" t="s">
        <v>98</v>
      </c>
      <c r="F52" s="32">
        <f t="shared" si="13"/>
        <v>0</v>
      </c>
      <c r="G52" s="76" t="s">
        <v>98</v>
      </c>
      <c r="H52" s="32">
        <f t="shared" si="14"/>
        <v>0</v>
      </c>
      <c r="I52" s="76" t="s">
        <v>98</v>
      </c>
    </row>
    <row r="53" spans="1:9" s="34" customFormat="1" ht="40.15" customHeight="1" x14ac:dyDescent="0.2">
      <c r="A53" s="46" t="s">
        <v>92</v>
      </c>
      <c r="B53" s="6">
        <f t="shared" ref="B53:C53" si="19">SUM(B54:B56)</f>
        <v>2003</v>
      </c>
      <c r="C53" s="6">
        <f t="shared" si="19"/>
        <v>2041</v>
      </c>
      <c r="D53" s="6">
        <f>SUM(D54:D56)</f>
        <v>2007</v>
      </c>
      <c r="E53" s="5">
        <f>D53/Tab.1!D53</f>
        <v>0.48141041017030461</v>
      </c>
      <c r="F53" s="2">
        <f t="shared" si="13"/>
        <v>4</v>
      </c>
      <c r="G53" s="5">
        <f>F53/B53</f>
        <v>1.99700449326011E-3</v>
      </c>
      <c r="H53" s="2">
        <f t="shared" si="14"/>
        <v>-34</v>
      </c>
      <c r="I53" s="5">
        <f>H53/C53</f>
        <v>-1.6658500734933857E-2</v>
      </c>
    </row>
    <row r="54" spans="1:9" s="34" customFormat="1" ht="18" customHeight="1" x14ac:dyDescent="0.2">
      <c r="A54" s="33" t="s">
        <v>3</v>
      </c>
      <c r="B54" s="32">
        <f>'[4]Tab. 3'!D54</f>
        <v>594</v>
      </c>
      <c r="C54" s="32">
        <f>'[3]Tab. 3'!D54</f>
        <v>647</v>
      </c>
      <c r="D54" s="43">
        <f>'[2]06'!$M$21</f>
        <v>639</v>
      </c>
      <c r="E54" s="76">
        <f>D54/Tab.1!D54</f>
        <v>0.61442307692307696</v>
      </c>
      <c r="F54" s="32">
        <f t="shared" si="13"/>
        <v>45</v>
      </c>
      <c r="G54" s="76">
        <f>F54/B54</f>
        <v>7.575757575757576E-2</v>
      </c>
      <c r="H54" s="32">
        <f t="shared" si="14"/>
        <v>-8</v>
      </c>
      <c r="I54" s="107">
        <f>H54/C54</f>
        <v>-1.2364760432766615E-2</v>
      </c>
    </row>
    <row r="55" spans="1:9" s="34" customFormat="1" ht="18" customHeight="1" x14ac:dyDescent="0.2">
      <c r="A55" s="36" t="s">
        <v>11</v>
      </c>
      <c r="B55" s="32">
        <f>'[4]Tab. 3'!D55</f>
        <v>522</v>
      </c>
      <c r="C55" s="32">
        <f>'[3]Tab. 3'!D55</f>
        <v>494</v>
      </c>
      <c r="D55" s="43">
        <f>'[2]28'!$M$21</f>
        <v>481</v>
      </c>
      <c r="E55" s="76">
        <f>D55/Tab.1!D55</f>
        <v>0.61273885350318469</v>
      </c>
      <c r="F55" s="32">
        <f t="shared" si="13"/>
        <v>-41</v>
      </c>
      <c r="G55" s="76">
        <f>F55/B55</f>
        <v>-7.8544061302681989E-2</v>
      </c>
      <c r="H55" s="32">
        <f t="shared" si="14"/>
        <v>-13</v>
      </c>
      <c r="I55" s="107">
        <f>H55/C55</f>
        <v>-2.6315789473684209E-2</v>
      </c>
    </row>
    <row r="56" spans="1:9" s="34" customFormat="1" ht="18" customHeight="1" x14ac:dyDescent="0.2">
      <c r="A56" s="33" t="s">
        <v>15</v>
      </c>
      <c r="B56" s="32">
        <f>'[4]Tab. 3'!D56</f>
        <v>887</v>
      </c>
      <c r="C56" s="32">
        <f>'[3]Tab. 3'!D56</f>
        <v>900</v>
      </c>
      <c r="D56" s="43">
        <f>'[2]38'!$M$21</f>
        <v>887</v>
      </c>
      <c r="E56" s="76">
        <f>D56/Tab.1!D56</f>
        <v>0.37841296928327645</v>
      </c>
      <c r="F56" s="32">
        <f t="shared" si="13"/>
        <v>0</v>
      </c>
      <c r="G56" s="76">
        <f>F56/B56</f>
        <v>0</v>
      </c>
      <c r="H56" s="32">
        <f t="shared" si="14"/>
        <v>-13</v>
      </c>
      <c r="I56" s="107">
        <f>H56/C56</f>
        <v>-1.4444444444444444E-2</v>
      </c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57"/>
  <sheetViews>
    <sheetView view="pageBreakPreview" zoomScaleNormal="75" zoomScaleSheetLayoutView="100" workbookViewId="0">
      <selection activeCell="N3" sqref="N3"/>
    </sheetView>
  </sheetViews>
  <sheetFormatPr defaultColWidth="2.140625" defaultRowHeight="15.75" x14ac:dyDescent="0.25"/>
  <cols>
    <col min="1" max="1" width="25.7109375" style="47" customWidth="1"/>
    <col min="2" max="2" width="12.7109375" style="47" customWidth="1"/>
    <col min="3" max="7" width="15" style="47" customWidth="1"/>
    <col min="8" max="8" width="12.28515625" style="47" customWidth="1"/>
    <col min="9" max="9" width="16.7109375" style="47" customWidth="1"/>
    <col min="10" max="10" width="12.7109375" style="47" customWidth="1"/>
    <col min="11" max="11" width="14.5703125" style="47" customWidth="1"/>
    <col min="12" max="12" width="13.42578125" style="47" customWidth="1"/>
    <col min="13" max="13" width="16.28515625" style="47" customWidth="1"/>
    <col min="14" max="14" width="15.5703125" style="85" bestFit="1" customWidth="1"/>
    <col min="15" max="15" width="18.28515625" style="85" customWidth="1"/>
    <col min="16" max="16" width="12.7109375" style="47" customWidth="1"/>
    <col min="17" max="17" width="16.28515625" style="47" customWidth="1"/>
    <col min="18" max="18" width="12.7109375" style="47" customWidth="1"/>
    <col min="19" max="19" width="16.28515625" style="47" customWidth="1"/>
    <col min="20" max="16384" width="2.140625" style="47"/>
  </cols>
  <sheetData>
    <row r="1" spans="1:19" ht="30" customHeight="1" x14ac:dyDescent="0.25">
      <c r="A1" s="84"/>
      <c r="B1" s="9"/>
      <c r="C1" s="84"/>
      <c r="D1" s="84"/>
      <c r="E1" s="84"/>
      <c r="F1" s="84"/>
      <c r="G1" s="51" t="s">
        <v>241</v>
      </c>
      <c r="H1" s="9"/>
      <c r="I1" s="9"/>
      <c r="J1" s="84"/>
      <c r="K1" s="9"/>
      <c r="L1" s="9"/>
      <c r="M1" s="9"/>
    </row>
    <row r="2" spans="1:19" ht="142.9" customHeight="1" x14ac:dyDescent="0.25">
      <c r="A2" s="48" t="s">
        <v>38</v>
      </c>
      <c r="B2" s="49" t="s">
        <v>50</v>
      </c>
      <c r="C2" s="49" t="s">
        <v>117</v>
      </c>
      <c r="D2" s="49" t="s">
        <v>151</v>
      </c>
      <c r="E2" s="49" t="s">
        <v>118</v>
      </c>
      <c r="F2" s="49" t="s">
        <v>152</v>
      </c>
      <c r="G2" s="49" t="s">
        <v>130</v>
      </c>
      <c r="H2" s="49" t="s">
        <v>137</v>
      </c>
      <c r="I2" s="49" t="s">
        <v>121</v>
      </c>
      <c r="J2" s="49" t="s">
        <v>63</v>
      </c>
      <c r="K2" s="49" t="s">
        <v>59</v>
      </c>
      <c r="L2" s="49" t="s">
        <v>138</v>
      </c>
      <c r="M2" s="49" t="s">
        <v>120</v>
      </c>
      <c r="N2" s="80" t="s">
        <v>139</v>
      </c>
      <c r="O2" s="49" t="s">
        <v>119</v>
      </c>
      <c r="P2" s="80" t="s">
        <v>153</v>
      </c>
      <c r="Q2" s="49" t="s">
        <v>154</v>
      </c>
      <c r="R2" s="80" t="s">
        <v>227</v>
      </c>
      <c r="S2" s="49" t="s">
        <v>154</v>
      </c>
    </row>
    <row r="3" spans="1:19" s="84" customFormat="1" ht="40.15" customHeight="1" x14ac:dyDescent="0.25">
      <c r="A3" s="10" t="s">
        <v>1</v>
      </c>
      <c r="B3" s="11">
        <f>SUM(B5,B7,B12,B19,B25,B32,B41,B46,B53)</f>
        <v>16314</v>
      </c>
      <c r="C3" s="12">
        <f>B3/Tab.1!D3</f>
        <v>0.14792851119392836</v>
      </c>
      <c r="D3" s="11">
        <f>SUM(D5,D7,D12,D19,D25,D32,D41,D46,D53)</f>
        <v>93300</v>
      </c>
      <c r="E3" s="12">
        <f>D3/Tab.1!D3</f>
        <v>0.84600527733195507</v>
      </c>
      <c r="F3" s="11">
        <f>SUM(F5,F7,F12,F19,F25,F32,F41,F46,F53)</f>
        <v>16983</v>
      </c>
      <c r="G3" s="12">
        <f>F3/Tab.1!D3</f>
        <v>0.15399472266804493</v>
      </c>
      <c r="H3" s="11">
        <f>SUM(H5,H7,H12,H19,H25,H32,H41,H46,H53)</f>
        <v>4855</v>
      </c>
      <c r="I3" s="12">
        <f>H3/Tab.1!D3</f>
        <v>4.4023104195569582E-2</v>
      </c>
      <c r="J3" s="11">
        <f>SUM(C3,J5,J7,J12,J19,J25,J32,J41,J46,J53)</f>
        <v>3670.1479285111936</v>
      </c>
      <c r="K3" s="12">
        <f>J3/Tab.1!D3</f>
        <v>3.3279362444902601E-2</v>
      </c>
      <c r="L3" s="11">
        <f>SUM(L5,L7,L12,L19,L25,L32,L41,L46,L53)</f>
        <v>37986</v>
      </c>
      <c r="M3" s="12">
        <f>L3/Tab.1!D3</f>
        <v>0.34444111966486224</v>
      </c>
      <c r="N3" s="11">
        <f>SUM(N5,N7,N12,N19,N25,N32,N41,N46,N53)</f>
        <v>21159</v>
      </c>
      <c r="O3" s="122">
        <f>N3/Tab.1!D3</f>
        <v>0.19186093958270994</v>
      </c>
      <c r="P3" s="11">
        <f>SUM(P5,P7,P12,P19,P25,P32,P41,P46,P53)</f>
        <v>14516</v>
      </c>
      <c r="Q3" s="86">
        <f>P3/Tab.1!D3</f>
        <v>0.13162500113344758</v>
      </c>
      <c r="R3" s="11">
        <f>SUM(R5,R7,R12,R19,R25,R32,R41,R46,R53)</f>
        <v>3489</v>
      </c>
      <c r="S3" s="86">
        <f>R3/Tab.1!D3</f>
        <v>3.1636788988330021E-2</v>
      </c>
    </row>
    <row r="4" spans="1:19" s="83" customFormat="1" ht="40.15" customHeight="1" x14ac:dyDescent="0.25">
      <c r="A4" s="14" t="s">
        <v>96</v>
      </c>
      <c r="B4" s="15">
        <f>SUM(B5,B7,B12)</f>
        <v>4950</v>
      </c>
      <c r="C4" s="12">
        <f>B4/Tab.1!D4</f>
        <v>0.1306930693069307</v>
      </c>
      <c r="D4" s="15">
        <f>SUM(D5,D7,D12)</f>
        <v>33000</v>
      </c>
      <c r="E4" s="12">
        <f>D4/Tab.1!D4</f>
        <v>0.87128712871287128</v>
      </c>
      <c r="F4" s="15">
        <f>SUM(F5,F7,F12)</f>
        <v>4875</v>
      </c>
      <c r="G4" s="12">
        <f>F4/Tab.1!D4</f>
        <v>0.12871287128712872</v>
      </c>
      <c r="H4" s="15">
        <f>SUM(H5,H7,H12)</f>
        <v>1534</v>
      </c>
      <c r="I4" s="12">
        <f>H4/Tab.1!D4</f>
        <v>4.0501650165016501E-2</v>
      </c>
      <c r="J4" s="15">
        <f>SUM(J5,J7,J12)</f>
        <v>763</v>
      </c>
      <c r="K4" s="12">
        <f>J4/Tab.1!D4</f>
        <v>2.0145214521452147E-2</v>
      </c>
      <c r="L4" s="15">
        <f>SUM(L5,L7,L12)</f>
        <v>13030</v>
      </c>
      <c r="M4" s="12">
        <f>L4/Tab.1!D4</f>
        <v>0.34402640264026402</v>
      </c>
      <c r="N4" s="15">
        <f>SUM(N5,N7,N12)</f>
        <v>3776</v>
      </c>
      <c r="O4" s="122">
        <f>N4/Tab.1!D4</f>
        <v>9.9696369636963697E-2</v>
      </c>
      <c r="P4" s="15">
        <f>SUM(P5,P7,P12)</f>
        <v>3613</v>
      </c>
      <c r="Q4" s="86">
        <f>P4/Tab.1!D4</f>
        <v>9.5392739273927399E-2</v>
      </c>
      <c r="R4" s="15">
        <f>SUM(R5,R7,R12)</f>
        <v>2179</v>
      </c>
      <c r="S4" s="86">
        <f>R4/Tab.1!D4</f>
        <v>5.7531353135313532E-2</v>
      </c>
    </row>
    <row r="5" spans="1:19" s="51" customFormat="1" ht="40.15" customHeight="1" x14ac:dyDescent="0.2">
      <c r="A5" s="10" t="s">
        <v>86</v>
      </c>
      <c r="B5" s="13">
        <f>B6</f>
        <v>2289</v>
      </c>
      <c r="C5" s="12">
        <f>B5/Tab.1!D5</f>
        <v>0.12370966870237259</v>
      </c>
      <c r="D5" s="13">
        <f>D6</f>
        <v>16383</v>
      </c>
      <c r="E5" s="12">
        <f>D5/Tab.1!D5</f>
        <v>0.88542398529968114</v>
      </c>
      <c r="F5" s="13">
        <f>F6</f>
        <v>2120</v>
      </c>
      <c r="G5" s="12">
        <f>F5/Tab.1!D5</f>
        <v>0.11457601470031886</v>
      </c>
      <c r="H5" s="11">
        <f>SUM(H6)</f>
        <v>378</v>
      </c>
      <c r="I5" s="12">
        <f>H5/Tab.1!D5</f>
        <v>2.0429119602226667E-2</v>
      </c>
      <c r="J5" s="13">
        <f>J6</f>
        <v>250</v>
      </c>
      <c r="K5" s="12">
        <f>J5/Tab.1!D5</f>
        <v>1.351132248824515E-2</v>
      </c>
      <c r="L5" s="11">
        <f>L6</f>
        <v>5829</v>
      </c>
      <c r="M5" s="12">
        <f>L5/Tab.1!D5</f>
        <v>0.31502999513592389</v>
      </c>
      <c r="N5" s="11">
        <f>N6</f>
        <v>0</v>
      </c>
      <c r="O5" s="122">
        <f>N5/Tab.1!D5</f>
        <v>0</v>
      </c>
      <c r="P5" s="11">
        <f>P6</f>
        <v>1596</v>
      </c>
      <c r="Q5" s="86">
        <f>P5/Tab.1!D5</f>
        <v>8.6256282764957032E-2</v>
      </c>
      <c r="R5" s="11">
        <f>R6</f>
        <v>1720</v>
      </c>
      <c r="S5" s="86">
        <f>R5/Tab.1!D5</f>
        <v>9.295789871912663E-2</v>
      </c>
    </row>
    <row r="6" spans="1:19" s="51" customFormat="1" ht="18" customHeight="1" x14ac:dyDescent="0.2">
      <c r="A6" s="54" t="s">
        <v>46</v>
      </c>
      <c r="B6" s="61">
        <f>'[2]65'!$O$16</f>
        <v>2289</v>
      </c>
      <c r="C6" s="50">
        <f>B6/Tab.1!D6</f>
        <v>0.12370966870237259</v>
      </c>
      <c r="D6" s="61">
        <f>'[2]65'!$M$17</f>
        <v>16383</v>
      </c>
      <c r="E6" s="50">
        <f>D6/Tab.1!D6</f>
        <v>0.88542398529968114</v>
      </c>
      <c r="F6" s="61">
        <f>'[2]65'!$M$19</f>
        <v>2120</v>
      </c>
      <c r="G6" s="50">
        <f>F6/Tab.1!D6</f>
        <v>0.11457601470031886</v>
      </c>
      <c r="H6" s="61">
        <f>'[2]65'!$M$18</f>
        <v>378</v>
      </c>
      <c r="I6" s="50">
        <f>H6/Tab.1!D6</f>
        <v>2.0429119602226667E-2</v>
      </c>
      <c r="J6" s="61">
        <f>'[2]65'!$M$23</f>
        <v>250</v>
      </c>
      <c r="K6" s="50">
        <f>J6/Tab.1!D6</f>
        <v>1.351132248824515E-2</v>
      </c>
      <c r="L6" s="61">
        <f>'[2]65'!$M$25</f>
        <v>5829</v>
      </c>
      <c r="M6" s="50">
        <f>L6/Tab.1!D6</f>
        <v>0.31502999513592389</v>
      </c>
      <c r="N6" s="61">
        <f>'[2]65'!$JM$26</f>
        <v>0</v>
      </c>
      <c r="O6" s="121">
        <f>N6/Tab.1!D6</f>
        <v>0</v>
      </c>
      <c r="P6" s="61">
        <f>'[2]65'!$N27</f>
        <v>1596</v>
      </c>
      <c r="Q6" s="87">
        <f>P6/Tab.1!D6</f>
        <v>8.6256282764957032E-2</v>
      </c>
      <c r="R6" s="61">
        <f>'[2]65'!$T$162</f>
        <v>1720</v>
      </c>
      <c r="S6" s="86">
        <f>R6/Tab.1!D6</f>
        <v>9.295789871912663E-2</v>
      </c>
    </row>
    <row r="7" spans="1:19" s="51" customFormat="1" ht="40.15" customHeight="1" x14ac:dyDescent="0.2">
      <c r="A7" s="10" t="s">
        <v>93</v>
      </c>
      <c r="B7" s="11">
        <f>SUM(B8:B11)</f>
        <v>1492</v>
      </c>
      <c r="C7" s="12">
        <f>B7/Tab.1!D7</f>
        <v>0.1354147758213832</v>
      </c>
      <c r="D7" s="11">
        <f>SUM(D8:D11)</f>
        <v>9637</v>
      </c>
      <c r="E7" s="12">
        <f>D7/Tab.1!D7</f>
        <v>0.87465964784897443</v>
      </c>
      <c r="F7" s="11">
        <f>SUM(F8:F11)</f>
        <v>1381</v>
      </c>
      <c r="G7" s="12">
        <f>F7/Tab.1!D7</f>
        <v>0.1253403521510256</v>
      </c>
      <c r="H7" s="11">
        <f>SUM(H8:H11)</f>
        <v>599</v>
      </c>
      <c r="I7" s="12">
        <f>H7/Tab.1!D7</f>
        <v>5.4365583590488292E-2</v>
      </c>
      <c r="J7" s="13">
        <f>SUM(J8:J11)</f>
        <v>304</v>
      </c>
      <c r="K7" s="12">
        <f>J7/Tab.1!D7</f>
        <v>2.7591214376474861E-2</v>
      </c>
      <c r="L7" s="11">
        <f>SUM(L8:L11)</f>
        <v>4162</v>
      </c>
      <c r="M7" s="12">
        <f>L7/Tab.1!D7</f>
        <v>0.37774550735160645</v>
      </c>
      <c r="N7" s="11">
        <f>SUM(N8:N11)</f>
        <v>1934</v>
      </c>
      <c r="O7" s="122">
        <f>N7/Tab.1!D7</f>
        <v>0.17553094935559993</v>
      </c>
      <c r="P7" s="11">
        <f>SUM(P8:P11)</f>
        <v>1187</v>
      </c>
      <c r="Q7" s="86">
        <f>P7/Tab.1!D7</f>
        <v>0.10773280087130151</v>
      </c>
      <c r="R7" s="11">
        <f>SUM(R8:R11)</f>
        <v>195</v>
      </c>
      <c r="S7" s="86">
        <f>R7/Tab.1!D7</f>
        <v>1.7698311853330914E-2</v>
      </c>
    </row>
    <row r="8" spans="1:19" s="55" customFormat="1" ht="18" customHeight="1" x14ac:dyDescent="0.2">
      <c r="A8" s="54" t="s">
        <v>4</v>
      </c>
      <c r="B8" s="61">
        <f>'[2]08'!$O$16</f>
        <v>266</v>
      </c>
      <c r="C8" s="50">
        <f>B8/Tab.1!D8</f>
        <v>0.12360594795539033</v>
      </c>
      <c r="D8" s="61">
        <f>'[2]08'!$M$17</f>
        <v>1858</v>
      </c>
      <c r="E8" s="50">
        <f>D8/Tab.1!D8</f>
        <v>0.86338289962825276</v>
      </c>
      <c r="F8" s="61">
        <f>'[2]08'!$M$19</f>
        <v>294</v>
      </c>
      <c r="G8" s="50">
        <f>F8/Tab.1!D8</f>
        <v>0.13661710037174721</v>
      </c>
      <c r="H8" s="61">
        <f>'[2]08'!$M$18</f>
        <v>166</v>
      </c>
      <c r="I8" s="50">
        <f>H8/Tab.1!D8</f>
        <v>7.7137546468401486E-2</v>
      </c>
      <c r="J8" s="61">
        <f>'[2]08'!$M$23</f>
        <v>14</v>
      </c>
      <c r="K8" s="50">
        <f>J8/Tab.1!D8</f>
        <v>6.5055762081784388E-3</v>
      </c>
      <c r="L8" s="61">
        <f>'[2]08'!$M$25</f>
        <v>847</v>
      </c>
      <c r="M8" s="50">
        <f>L8/Tab.1!D8</f>
        <v>0.39358736059479554</v>
      </c>
      <c r="N8" s="61">
        <f>'[2]08'!$M$26</f>
        <v>411</v>
      </c>
      <c r="O8" s="121">
        <f>N8/Tab.1!D8</f>
        <v>0.19098513011152415</v>
      </c>
      <c r="P8" s="61">
        <f>'[2]08'!$N27</f>
        <v>204</v>
      </c>
      <c r="Q8" s="87">
        <f>P8/Tab.1!D8</f>
        <v>9.4795539033457249E-2</v>
      </c>
      <c r="R8" s="61">
        <f>'[2]08'!$T$162</f>
        <v>36</v>
      </c>
      <c r="S8" s="86">
        <f>R8/Tab.1!D8</f>
        <v>1.6728624535315983E-2</v>
      </c>
    </row>
    <row r="9" spans="1:19" s="55" customFormat="1" ht="18" customHeight="1" x14ac:dyDescent="0.2">
      <c r="A9" s="54" t="s">
        <v>5</v>
      </c>
      <c r="B9" s="61">
        <f>'[2]12'!$O$16</f>
        <v>308</v>
      </c>
      <c r="C9" s="50">
        <f>B9/Tab.1!D9</f>
        <v>0.13670661340434975</v>
      </c>
      <c r="D9" s="61">
        <f>'[2]12'!$M$17</f>
        <v>2004</v>
      </c>
      <c r="E9" s="50">
        <f>D9/Tab.1!D9</f>
        <v>0.88948069241011984</v>
      </c>
      <c r="F9" s="61">
        <f>'[2]12'!$M$19</f>
        <v>249</v>
      </c>
      <c r="G9" s="50">
        <f>F9/Tab.1!D9</f>
        <v>0.11051930758988016</v>
      </c>
      <c r="H9" s="61">
        <f>'[2]12'!$M$18</f>
        <v>77</v>
      </c>
      <c r="I9" s="50">
        <f>H9/Tab.1!D9</f>
        <v>3.4176653351087438E-2</v>
      </c>
      <c r="J9" s="61">
        <f>'[2]12'!$M$23</f>
        <v>94</v>
      </c>
      <c r="K9" s="50">
        <f>J9/Tab.1!D9</f>
        <v>4.1722148246782068E-2</v>
      </c>
      <c r="L9" s="61">
        <f>'[2]12'!$M$25</f>
        <v>662</v>
      </c>
      <c r="M9" s="50">
        <f>L9/Tab.1!D9</f>
        <v>0.29383044829116733</v>
      </c>
      <c r="N9" s="61">
        <f>'[2]12'!$M$26</f>
        <v>378</v>
      </c>
      <c r="O9" s="121">
        <f>N9/Tab.1!D9</f>
        <v>0.16777629826897469</v>
      </c>
      <c r="P9" s="61">
        <f>'[2]12'!$N27</f>
        <v>325</v>
      </c>
      <c r="Q9" s="87">
        <f>P9/Tab.1!D9</f>
        <v>0.1442521083000444</v>
      </c>
      <c r="R9" s="61">
        <f>'[2]12'!$T$162</f>
        <v>45</v>
      </c>
      <c r="S9" s="86">
        <f>R9/Tab.1!D9</f>
        <v>1.9973368841544607E-2</v>
      </c>
    </row>
    <row r="10" spans="1:19" s="55" customFormat="1" ht="18" customHeight="1" x14ac:dyDescent="0.2">
      <c r="A10" s="54" t="s">
        <v>7</v>
      </c>
      <c r="B10" s="61">
        <f>'[2]17'!$O$16</f>
        <v>251</v>
      </c>
      <c r="C10" s="50">
        <f>B10/Tab.1!D10</f>
        <v>0.15707133917396746</v>
      </c>
      <c r="D10" s="61">
        <f>'[2]17'!$M$17</f>
        <v>1465</v>
      </c>
      <c r="E10" s="50">
        <f>D10/Tab.1!D10</f>
        <v>0.91677096370463074</v>
      </c>
      <c r="F10" s="61">
        <f>'[2]17'!$M$19</f>
        <v>133</v>
      </c>
      <c r="G10" s="50">
        <f>F10/Tab.1!D10</f>
        <v>8.3229036295369208E-2</v>
      </c>
      <c r="H10" s="61">
        <f>'[2]17'!$M$18</f>
        <v>75</v>
      </c>
      <c r="I10" s="50">
        <f>H10/Tab.1!D10</f>
        <v>4.6933667083854817E-2</v>
      </c>
      <c r="J10" s="61">
        <f>'[2]17'!$M$23</f>
        <v>45</v>
      </c>
      <c r="K10" s="50">
        <f>J10/Tab.1!D10</f>
        <v>2.8160200250312892E-2</v>
      </c>
      <c r="L10" s="61">
        <f>'[2]17'!$M$25</f>
        <v>583</v>
      </c>
      <c r="M10" s="50">
        <f>L10/Tab.1!D10</f>
        <v>0.3648310387984981</v>
      </c>
      <c r="N10" s="61">
        <f>'[2]17'!$M$26</f>
        <v>205</v>
      </c>
      <c r="O10" s="121">
        <f>N10/Tab.1!D10</f>
        <v>0.12828535669586985</v>
      </c>
      <c r="P10" s="61">
        <f>'[2]17'!$N27</f>
        <v>119</v>
      </c>
      <c r="Q10" s="87">
        <f>P10/Tab.1!D10</f>
        <v>7.4468085106382975E-2</v>
      </c>
      <c r="R10" s="61">
        <f>'[2]17'!$T$162</f>
        <v>23</v>
      </c>
      <c r="S10" s="86">
        <f>R10/Tab.1!D10</f>
        <v>1.4392991239048811E-2</v>
      </c>
    </row>
    <row r="11" spans="1:19" s="55" customFormat="1" ht="18" customHeight="1" x14ac:dyDescent="0.2">
      <c r="A11" s="54" t="s">
        <v>37</v>
      </c>
      <c r="B11" s="61">
        <f>'[2]34'!$O$16</f>
        <v>667</v>
      </c>
      <c r="C11" s="50">
        <f>B11/Tab.1!D11</f>
        <v>0.13300099700897308</v>
      </c>
      <c r="D11" s="61">
        <f>'[2]34'!$M$17</f>
        <v>4310</v>
      </c>
      <c r="E11" s="50">
        <f>D11/Tab.1!D11</f>
        <v>0.85942173479561312</v>
      </c>
      <c r="F11" s="61">
        <f>'[2]34'!$M$19</f>
        <v>705</v>
      </c>
      <c r="G11" s="50">
        <f>F11/Tab.1!D11</f>
        <v>0.14057826520438685</v>
      </c>
      <c r="H11" s="61">
        <f>'[2]34'!$M$18</f>
        <v>281</v>
      </c>
      <c r="I11" s="50">
        <f>H11/Tab.1!D11</f>
        <v>5.6031904287138584E-2</v>
      </c>
      <c r="J11" s="61">
        <f>'[2]34'!$M$23</f>
        <v>151</v>
      </c>
      <c r="K11" s="50">
        <f>J11/Tab.1!D11</f>
        <v>3.0109670987038883E-2</v>
      </c>
      <c r="L11" s="61">
        <f>'[2]34'!$M$25</f>
        <v>2070</v>
      </c>
      <c r="M11" s="50">
        <f>L11/Tab.1!D11</f>
        <v>0.41276171485543373</v>
      </c>
      <c r="N11" s="61">
        <f>'[2]34'!$M$26</f>
        <v>940</v>
      </c>
      <c r="O11" s="121">
        <f>N11/Tab.1!D11</f>
        <v>0.18743768693918245</v>
      </c>
      <c r="P11" s="61">
        <f>'[2]34'!$N27</f>
        <v>539</v>
      </c>
      <c r="Q11" s="87">
        <f>P11/Tab.1!D11</f>
        <v>0.10747756729810569</v>
      </c>
      <c r="R11" s="61">
        <f>'[2]34'!$T$162</f>
        <v>91</v>
      </c>
      <c r="S11" s="86">
        <f>R11/Tab.1!D11</f>
        <v>1.8145563310069789E-2</v>
      </c>
    </row>
    <row r="12" spans="1:19" s="51" customFormat="1" ht="40.15" customHeight="1" x14ac:dyDescent="0.2">
      <c r="A12" s="10" t="s">
        <v>94</v>
      </c>
      <c r="B12" s="11">
        <f>SUM(B13:B17)</f>
        <v>1169</v>
      </c>
      <c r="C12" s="12">
        <f>B12/Tab.1!D12</f>
        <v>0.1399329662437156</v>
      </c>
      <c r="D12" s="11">
        <f>SUM(D13:D17)</f>
        <v>6980</v>
      </c>
      <c r="E12" s="12">
        <f>D12/Tab.1!D12</f>
        <v>0.83552789083073975</v>
      </c>
      <c r="F12" s="11">
        <f>SUM(F13:F17)</f>
        <v>1374</v>
      </c>
      <c r="G12" s="12">
        <f>F12/Tab.1!D12</f>
        <v>0.16447210916926022</v>
      </c>
      <c r="H12" s="11">
        <f>SUM(H13:H17)</f>
        <v>557</v>
      </c>
      <c r="I12" s="12">
        <f>H12/Tab.1!D12</f>
        <v>6.6674646875748145E-2</v>
      </c>
      <c r="J12" s="13">
        <f>SUM(J13:J17)</f>
        <v>209</v>
      </c>
      <c r="K12" s="12">
        <f>J12/Tab.1!D12</f>
        <v>2.5017955470433326E-2</v>
      </c>
      <c r="L12" s="11">
        <f>SUM(L13:L17)</f>
        <v>3039</v>
      </c>
      <c r="M12" s="12">
        <f>L12/Tab.1!D12</f>
        <v>0.36377783097917166</v>
      </c>
      <c r="N12" s="11">
        <f>SUM(N13:N17)</f>
        <v>1842</v>
      </c>
      <c r="O12" s="122">
        <f>N12/Tab.1!D12</f>
        <v>0.22049317692123532</v>
      </c>
      <c r="P12" s="11">
        <f>SUM(P13:P17)</f>
        <v>830</v>
      </c>
      <c r="Q12" s="86">
        <f>P12/Tab.1!D12</f>
        <v>9.9353603064400289E-2</v>
      </c>
      <c r="R12" s="11">
        <f>SUM(R13:R17)</f>
        <v>264</v>
      </c>
      <c r="S12" s="86">
        <f>R12/Tab.1!D12</f>
        <v>3.1601627962652624E-2</v>
      </c>
    </row>
    <row r="13" spans="1:19" s="55" customFormat="1" ht="18" customHeight="1" x14ac:dyDescent="0.2">
      <c r="A13" s="54" t="s">
        <v>2</v>
      </c>
      <c r="B13" s="61">
        <f>'[2]05'!$O$16</f>
        <v>187</v>
      </c>
      <c r="C13" s="50">
        <f>B13/Tab.1!D13</f>
        <v>0.18351324828263002</v>
      </c>
      <c r="D13" s="61">
        <f>'[2]05'!$M$17</f>
        <v>881</v>
      </c>
      <c r="E13" s="50">
        <f>D13/Tab.1!D13</f>
        <v>0.86457311089303235</v>
      </c>
      <c r="F13" s="61">
        <f>'[2]05'!$M$19</f>
        <v>138</v>
      </c>
      <c r="G13" s="50">
        <f>F13/Tab.1!D13</f>
        <v>0.13542688910696762</v>
      </c>
      <c r="H13" s="61">
        <f>'[2]05'!$M$18</f>
        <v>65</v>
      </c>
      <c r="I13" s="50">
        <f>H13/Tab.1!D13</f>
        <v>6.3788027477919534E-2</v>
      </c>
      <c r="J13" s="61">
        <f>'[2]05'!$M$23</f>
        <v>29</v>
      </c>
      <c r="K13" s="50">
        <f>J13/Tab.1!D13</f>
        <v>2.8459273797841019E-2</v>
      </c>
      <c r="L13" s="61">
        <f>'[2]05'!$M$25</f>
        <v>313</v>
      </c>
      <c r="M13" s="50">
        <f>L13/Tab.1!D13</f>
        <v>0.3071638861629048</v>
      </c>
      <c r="N13" s="61">
        <f>'[2]05'!$M$26</f>
        <v>197</v>
      </c>
      <c r="O13" s="121">
        <f>N13/Tab.1!D13</f>
        <v>0.19332679097154074</v>
      </c>
      <c r="P13" s="61">
        <f>'[2]05'!$N27</f>
        <v>123</v>
      </c>
      <c r="Q13" s="87">
        <f>P13/Tab.1!D13</f>
        <v>0.12070657507360157</v>
      </c>
      <c r="R13" s="61">
        <f>'[2]05'!$T$162</f>
        <v>37</v>
      </c>
      <c r="S13" s="86">
        <f>R13/Tab.1!D13</f>
        <v>3.6310107948969578E-2</v>
      </c>
    </row>
    <row r="14" spans="1:19" s="55" customFormat="1" ht="18" customHeight="1" x14ac:dyDescent="0.2">
      <c r="A14" s="54" t="s">
        <v>6</v>
      </c>
      <c r="B14" s="61">
        <f>'[2]14'!$O$16</f>
        <v>177</v>
      </c>
      <c r="C14" s="50">
        <f>B14/Tab.1!D14</f>
        <v>9.5986984815618223E-2</v>
      </c>
      <c r="D14" s="61">
        <f>'[2]14'!$M$17</f>
        <v>1590</v>
      </c>
      <c r="E14" s="50">
        <f>D14/Tab.1!D14</f>
        <v>0.86225596529284165</v>
      </c>
      <c r="F14" s="61">
        <f>'[2]14'!$M$19</f>
        <v>254</v>
      </c>
      <c r="G14" s="50">
        <f>F14/Tab.1!D14</f>
        <v>0.13774403470715835</v>
      </c>
      <c r="H14" s="61">
        <f>'[2]14'!$M$18</f>
        <v>100</v>
      </c>
      <c r="I14" s="50">
        <f>H14/Tab.1!D14</f>
        <v>5.4229934924078092E-2</v>
      </c>
      <c r="J14" s="61">
        <f>'[2]14'!$M$23</f>
        <v>39</v>
      </c>
      <c r="K14" s="50">
        <f>J14/Tab.1!D14</f>
        <v>2.1149674620390455E-2</v>
      </c>
      <c r="L14" s="61">
        <f>'[2]14'!$M$25</f>
        <v>811</v>
      </c>
      <c r="M14" s="50">
        <f>L14/Tab.1!D14</f>
        <v>0.43980477223427333</v>
      </c>
      <c r="N14" s="61">
        <f>'[2]14'!$M$26</f>
        <v>384</v>
      </c>
      <c r="O14" s="121">
        <f>N14/Tab.1!D14</f>
        <v>0.20824295010845986</v>
      </c>
      <c r="P14" s="61">
        <f>'[2]14'!$N27</f>
        <v>274</v>
      </c>
      <c r="Q14" s="87">
        <f>P14/Tab.1!D14</f>
        <v>0.14859002169197397</v>
      </c>
      <c r="R14" s="61">
        <f>'[2]14'!$T$162</f>
        <v>87</v>
      </c>
      <c r="S14" s="86">
        <f>R14/Tab.1!D14</f>
        <v>4.7180043383947941E-2</v>
      </c>
    </row>
    <row r="15" spans="1:19" s="55" customFormat="1" ht="18" customHeight="1" x14ac:dyDescent="0.2">
      <c r="A15" s="54" t="s">
        <v>8</v>
      </c>
      <c r="B15" s="61">
        <f>'[2]18'!$O$16</f>
        <v>372</v>
      </c>
      <c r="C15" s="50">
        <f>B15/Tab.1!D15</f>
        <v>0.13732004429678848</v>
      </c>
      <c r="D15" s="61">
        <f>'[2]18'!$M$17</f>
        <v>2132</v>
      </c>
      <c r="E15" s="50">
        <f>D15/Tab.1!D15</f>
        <v>0.78700627537836843</v>
      </c>
      <c r="F15" s="61">
        <f>'[2]18'!$M$19</f>
        <v>577</v>
      </c>
      <c r="G15" s="50">
        <f>F15/Tab.1!D15</f>
        <v>0.2129937246216316</v>
      </c>
      <c r="H15" s="61">
        <f>'[2]18'!$M$18</f>
        <v>163</v>
      </c>
      <c r="I15" s="50">
        <f>H15/Tab.1!D15</f>
        <v>6.016980435585087E-2</v>
      </c>
      <c r="J15" s="61">
        <f>'[2]18'!$M$23</f>
        <v>50</v>
      </c>
      <c r="K15" s="50">
        <f>J15/Tab.1!D15</f>
        <v>1.8456995201181249E-2</v>
      </c>
      <c r="L15" s="61">
        <f>'[2]18'!$M$25</f>
        <v>1062</v>
      </c>
      <c r="M15" s="50">
        <f>L15/Tab.1!D15</f>
        <v>0.39202657807308972</v>
      </c>
      <c r="N15" s="61">
        <f>'[2]18'!$M$26</f>
        <v>706</v>
      </c>
      <c r="O15" s="121">
        <f>N15/Tab.1!D15</f>
        <v>0.26061277224067919</v>
      </c>
      <c r="P15" s="61">
        <f>'[2]18'!$N27</f>
        <v>227</v>
      </c>
      <c r="Q15" s="87">
        <f>P15/Tab.1!D15</f>
        <v>8.3794758213362866E-2</v>
      </c>
      <c r="R15" s="61">
        <f>'[2]18'!$T$162</f>
        <v>67</v>
      </c>
      <c r="S15" s="86">
        <f>R15/Tab.1!D15</f>
        <v>2.4732373569582872E-2</v>
      </c>
    </row>
    <row r="16" spans="1:19" s="55" customFormat="1" ht="18" customHeight="1" x14ac:dyDescent="0.2">
      <c r="A16" s="54" t="s">
        <v>9</v>
      </c>
      <c r="B16" s="61">
        <f>'[2]21'!$O$16</f>
        <v>279</v>
      </c>
      <c r="C16" s="50">
        <f>B16/Tab.1!D16</f>
        <v>0.15807365439093485</v>
      </c>
      <c r="D16" s="61">
        <f>'[2]21'!$M$17</f>
        <v>1465</v>
      </c>
      <c r="E16" s="50">
        <f>D16/Tab.1!D16</f>
        <v>0.83002832861189801</v>
      </c>
      <c r="F16" s="61">
        <f>'[2]21'!$M$19</f>
        <v>300</v>
      </c>
      <c r="G16" s="50">
        <f>F16/Tab.1!D16</f>
        <v>0.16997167138810199</v>
      </c>
      <c r="H16" s="61">
        <f>'[2]21'!$M$18</f>
        <v>138</v>
      </c>
      <c r="I16" s="50">
        <f>H16/Tab.1!D16</f>
        <v>7.818696883852691E-2</v>
      </c>
      <c r="J16" s="61">
        <f>'[2]21'!$M$23</f>
        <v>53</v>
      </c>
      <c r="K16" s="50">
        <f>J16/Tab.1!D16</f>
        <v>3.0028328611898018E-2</v>
      </c>
      <c r="L16" s="61">
        <f>'[2]21'!$M$25</f>
        <v>632</v>
      </c>
      <c r="M16" s="50">
        <f>L16/Tab.1!D16</f>
        <v>0.35807365439093486</v>
      </c>
      <c r="N16" s="61">
        <f>'[2]21'!$M$26</f>
        <v>398</v>
      </c>
      <c r="O16" s="121">
        <f>N16/Tab.1!D16</f>
        <v>0.22549575070821529</v>
      </c>
      <c r="P16" s="61">
        <f>'[2]21'!$N27</f>
        <v>143</v>
      </c>
      <c r="Q16" s="87">
        <f>P16/Tab.1!D16</f>
        <v>8.1019830028328618E-2</v>
      </c>
      <c r="R16" s="61">
        <f>'[2]21'!$T$162</f>
        <v>25</v>
      </c>
      <c r="S16" s="86">
        <f>R16/Tab.1!D16</f>
        <v>1.4164305949008499E-2</v>
      </c>
    </row>
    <row r="17" spans="1:19" s="55" customFormat="1" ht="18" customHeight="1" x14ac:dyDescent="0.2">
      <c r="A17" s="54" t="s">
        <v>12</v>
      </c>
      <c r="B17" s="61">
        <f>'[2]32'!$O$16</f>
        <v>154</v>
      </c>
      <c r="C17" s="50">
        <f>B17/Tab.1!D17</f>
        <v>0.15142576204523106</v>
      </c>
      <c r="D17" s="61">
        <f>'[2]32'!$M$17</f>
        <v>912</v>
      </c>
      <c r="E17" s="50">
        <f>D17/Tab.1!D17</f>
        <v>0.89675516224188789</v>
      </c>
      <c r="F17" s="61">
        <f>'[2]32'!$M$19</f>
        <v>105</v>
      </c>
      <c r="G17" s="50">
        <f>F17/Tab.1!D17</f>
        <v>0.10324483775811209</v>
      </c>
      <c r="H17" s="61">
        <f>'[2]32'!$M$18</f>
        <v>91</v>
      </c>
      <c r="I17" s="50">
        <f>H17/Tab.1!D17</f>
        <v>8.9478859390363819E-2</v>
      </c>
      <c r="J17" s="61">
        <f>'[2]32'!$M$23</f>
        <v>38</v>
      </c>
      <c r="K17" s="50">
        <f>J17/Tab.1!D17</f>
        <v>3.7364798426745331E-2</v>
      </c>
      <c r="L17" s="61">
        <f>'[2]32'!$M$25</f>
        <v>221</v>
      </c>
      <c r="M17" s="50">
        <f>L17/Tab.1!D17</f>
        <v>0.21730580137659783</v>
      </c>
      <c r="N17" s="61">
        <f>'[2]32'!$M$26</f>
        <v>157</v>
      </c>
      <c r="O17" s="121">
        <f>N17/Tab.1!D17</f>
        <v>0.15437561455260571</v>
      </c>
      <c r="P17" s="61">
        <f>'[2]32'!$N27</f>
        <v>63</v>
      </c>
      <c r="Q17" s="87">
        <f>P17/Tab.1!D17</f>
        <v>6.1946902654867256E-2</v>
      </c>
      <c r="R17" s="61">
        <f>'[2]32'!$T$162</f>
        <v>48</v>
      </c>
      <c r="S17" s="86">
        <f>R17/Tab.1!D17</f>
        <v>4.71976401179941E-2</v>
      </c>
    </row>
    <row r="18" spans="1:19" s="56" customFormat="1" ht="40.15" customHeight="1" x14ac:dyDescent="0.2">
      <c r="A18" s="14" t="s">
        <v>95</v>
      </c>
      <c r="B18" s="15">
        <f>SUM(B19,B25,B32,B41,B46,B53)</f>
        <v>11364</v>
      </c>
      <c r="C18" s="12">
        <f>B18/Tab.1!D18</f>
        <v>0.15694398409015578</v>
      </c>
      <c r="D18" s="15">
        <f>SUM(D19,D25,D32,D41,D46,D53)</f>
        <v>60300</v>
      </c>
      <c r="E18" s="12">
        <f>D18/Tab.1!D18</f>
        <v>0.83278090818694062</v>
      </c>
      <c r="F18" s="15">
        <f>SUM(F19,F25,F32,F41,F46,F53)</f>
        <v>12108</v>
      </c>
      <c r="G18" s="12">
        <f>F18/Tab.1!D18</f>
        <v>0.16721909181305933</v>
      </c>
      <c r="H18" s="15">
        <f>SUM(H19,H25,H32,H41,H46,H53)</f>
        <v>3321</v>
      </c>
      <c r="I18" s="12">
        <f>H18/Tab.1!D18</f>
        <v>4.5865097779250914E-2</v>
      </c>
      <c r="J18" s="15">
        <f>SUM(J19,J25,J32,J41,J46,J53)</f>
        <v>2907</v>
      </c>
      <c r="K18" s="12">
        <f>J18/Tab.1!D18</f>
        <v>4.014749751408684E-2</v>
      </c>
      <c r="L18" s="15">
        <f>SUM(L19,L25,L32,L41,L46,L53)</f>
        <v>24956</v>
      </c>
      <c r="M18" s="12">
        <f>L18/Tab.1!D18</f>
        <v>0.34465804883438295</v>
      </c>
      <c r="N18" s="15">
        <f>SUM(N19,N25,N32,N41,N46,N53)</f>
        <v>17383</v>
      </c>
      <c r="O18" s="122">
        <f>N18/Tab.1!D18</f>
        <v>0.24007015799359188</v>
      </c>
      <c r="P18" s="15">
        <f>SUM(P19,P25,P32,P41,P46,P53)</f>
        <v>10903</v>
      </c>
      <c r="Q18" s="86">
        <f>P18/Tab.1!D18</f>
        <v>0.15057728427798034</v>
      </c>
      <c r="R18" s="15">
        <f>SUM(R19,R25,R32,R41,R46,R53)</f>
        <v>1310</v>
      </c>
      <c r="S18" s="86">
        <f>R18/Tab.1!D18</f>
        <v>1.8091923544359741E-2</v>
      </c>
    </row>
    <row r="19" spans="1:19" s="51" customFormat="1" ht="40.15" customHeight="1" x14ac:dyDescent="0.2">
      <c r="A19" s="52" t="s">
        <v>87</v>
      </c>
      <c r="B19" s="11">
        <f>SUM(B20:B24)</f>
        <v>1901</v>
      </c>
      <c r="C19" s="12">
        <f>B19/Tab.1!D19</f>
        <v>0.16688613817926434</v>
      </c>
      <c r="D19" s="11">
        <f>SUM(D20:D24)</f>
        <v>9465</v>
      </c>
      <c r="E19" s="12">
        <f>D19/Tab.1!D19</f>
        <v>0.83091914669475897</v>
      </c>
      <c r="F19" s="11">
        <f>SUM(F20:F24)</f>
        <v>1926</v>
      </c>
      <c r="G19" s="12">
        <f>F19/Tab.1!D19</f>
        <v>0.16908085330524097</v>
      </c>
      <c r="H19" s="11">
        <f>SUM(H20:H24)</f>
        <v>604</v>
      </c>
      <c r="I19" s="12">
        <f>H19/Tab.1!D19</f>
        <v>5.3024317443595821E-2</v>
      </c>
      <c r="J19" s="13">
        <f>SUM(J20:J24)</f>
        <v>439</v>
      </c>
      <c r="K19" s="12">
        <f>J19/Tab.1!D19</f>
        <v>3.8539197612149946E-2</v>
      </c>
      <c r="L19" s="11">
        <f>SUM(L20:L24)</f>
        <v>4317</v>
      </c>
      <c r="M19" s="12">
        <f>L19/Tab.1!D19</f>
        <v>0.3789834079536476</v>
      </c>
      <c r="N19" s="11">
        <f>SUM(N20:N24)</f>
        <v>2684</v>
      </c>
      <c r="O19" s="122">
        <f>N19/Tab.1!D19</f>
        <v>0.23562461592485295</v>
      </c>
      <c r="P19" s="11">
        <f>SUM(P20:P24)</f>
        <v>1670</v>
      </c>
      <c r="Q19" s="86">
        <f>P19/Tab.1!D19</f>
        <v>0.1466069704152401</v>
      </c>
      <c r="R19" s="11">
        <f>SUM(R20:R24)</f>
        <v>167</v>
      </c>
      <c r="S19" s="86">
        <f>R19/Tab.1!D19</f>
        <v>1.466069704152401E-2</v>
      </c>
    </row>
    <row r="20" spans="1:19" s="55" customFormat="1" ht="18" customHeight="1" x14ac:dyDescent="0.2">
      <c r="A20" s="54" t="s">
        <v>32</v>
      </c>
      <c r="B20" s="61">
        <f>'[2]02'!$O$16</f>
        <v>438</v>
      </c>
      <c r="C20" s="50">
        <f>B20/Tab.1!D20</f>
        <v>0.17457154244719011</v>
      </c>
      <c r="D20" s="61">
        <f>'[2]02'!$M$17</f>
        <v>2148</v>
      </c>
      <c r="E20" s="50">
        <f>D20/Tab.1!D20</f>
        <v>0.85611797528895972</v>
      </c>
      <c r="F20" s="61">
        <f>'[2]02'!$M$19</f>
        <v>361</v>
      </c>
      <c r="G20" s="50">
        <f>F20/Tab.1!D20</f>
        <v>0.14388202471104025</v>
      </c>
      <c r="H20" s="61">
        <f>'[2]02'!$M$18</f>
        <v>155</v>
      </c>
      <c r="I20" s="50">
        <f>H20/Tab.1!D20</f>
        <v>6.1777600637704266E-2</v>
      </c>
      <c r="J20" s="61">
        <f>'[2]02'!$M$23</f>
        <v>80</v>
      </c>
      <c r="K20" s="50">
        <f>J20/Tab.1!D20</f>
        <v>3.1885213232363492E-2</v>
      </c>
      <c r="L20" s="61">
        <f>'[2]02'!$M$25</f>
        <v>938</v>
      </c>
      <c r="M20" s="50">
        <f>L20/Tab.1!D20</f>
        <v>0.37385412514946192</v>
      </c>
      <c r="N20" s="61">
        <f>'[2]02'!$M$26</f>
        <v>508</v>
      </c>
      <c r="O20" s="121">
        <f>N20/Tab.1!D20</f>
        <v>0.20247110402550816</v>
      </c>
      <c r="P20" s="61">
        <f>'[2]02'!$N27</f>
        <v>294</v>
      </c>
      <c r="Q20" s="87">
        <f>P20/Tab.1!D20</f>
        <v>0.11717815862893582</v>
      </c>
      <c r="R20" s="61">
        <f>'[2]02'!$T$162</f>
        <v>20</v>
      </c>
      <c r="S20" s="86">
        <f>R20/Tab.1!D20</f>
        <v>7.971303308090873E-3</v>
      </c>
    </row>
    <row r="21" spans="1:19" s="55" customFormat="1" ht="18" customHeight="1" x14ac:dyDescent="0.2">
      <c r="A21" s="54" t="s">
        <v>33</v>
      </c>
      <c r="B21" s="61">
        <f>'[2]13'!$O$16</f>
        <v>220</v>
      </c>
      <c r="C21" s="50">
        <f>B21/Tab.1!D21</f>
        <v>0.13439218081857054</v>
      </c>
      <c r="D21" s="61">
        <f>'[2]13'!$M$17</f>
        <v>1360</v>
      </c>
      <c r="E21" s="50">
        <f>D21/Tab.1!D21</f>
        <v>0.83078802687843611</v>
      </c>
      <c r="F21" s="61">
        <f>'[2]13'!$M$19</f>
        <v>277</v>
      </c>
      <c r="G21" s="50">
        <f>F21/Tab.1!D21</f>
        <v>0.16921197312156383</v>
      </c>
      <c r="H21" s="61">
        <f>'[2]13'!$M$18</f>
        <v>25</v>
      </c>
      <c r="I21" s="50">
        <f>H21/Tab.1!D21</f>
        <v>1.5271838729383017E-2</v>
      </c>
      <c r="J21" s="61">
        <f>'[2]13'!$M$23</f>
        <v>91</v>
      </c>
      <c r="K21" s="50">
        <f>J21/Tab.1!D21</f>
        <v>5.5589492974954184E-2</v>
      </c>
      <c r="L21" s="61">
        <f>'[2]13'!$M$25</f>
        <v>409</v>
      </c>
      <c r="M21" s="50">
        <f>L21/Tab.1!D21</f>
        <v>0.24984728161270617</v>
      </c>
      <c r="N21" s="61">
        <f>'[2]13'!$M$26</f>
        <v>386</v>
      </c>
      <c r="O21" s="121">
        <f>N21/Tab.1!D21</f>
        <v>0.23579718998167379</v>
      </c>
      <c r="P21" s="61">
        <f>'[2]13'!$N27</f>
        <v>215</v>
      </c>
      <c r="Q21" s="87">
        <f>P21/Tab.1!D21</f>
        <v>0.13133781307269396</v>
      </c>
      <c r="R21" s="61">
        <f>'[2]13'!$T$162</f>
        <v>28</v>
      </c>
      <c r="S21" s="86">
        <f>R21/Tab.1!D21</f>
        <v>1.7104459376908979E-2</v>
      </c>
    </row>
    <row r="22" spans="1:19" s="55" customFormat="1" ht="18" customHeight="1" x14ac:dyDescent="0.2">
      <c r="A22" s="54" t="s">
        <v>34</v>
      </c>
      <c r="B22" s="61">
        <f>'[2]20'!$O$16</f>
        <v>537</v>
      </c>
      <c r="C22" s="50">
        <f>B22/Tab.1!D22</f>
        <v>0.17699406723796968</v>
      </c>
      <c r="D22" s="61">
        <f>'[2]20'!$M$17</f>
        <v>2539</v>
      </c>
      <c r="E22" s="50">
        <f>D22/Tab.1!D22</f>
        <v>0.83684904416611738</v>
      </c>
      <c r="F22" s="61">
        <f>'[2]20'!$M$19</f>
        <v>495</v>
      </c>
      <c r="G22" s="50">
        <f>F22/Tab.1!D22</f>
        <v>0.16315095583388267</v>
      </c>
      <c r="H22" s="61">
        <f>'[2]20'!$M$18</f>
        <v>199</v>
      </c>
      <c r="I22" s="50">
        <f>H22/Tab.1!D22</f>
        <v>6.5589980224126571E-2</v>
      </c>
      <c r="J22" s="61">
        <f>'[2]20'!$M$23</f>
        <v>85</v>
      </c>
      <c r="K22" s="50">
        <f>J22/Tab.1!D22</f>
        <v>2.8015820698747529E-2</v>
      </c>
      <c r="L22" s="61">
        <f>'[2]20'!$M$25</f>
        <v>1296</v>
      </c>
      <c r="M22" s="50">
        <f>L22/Tab.1!D22</f>
        <v>0.42715886618325644</v>
      </c>
      <c r="N22" s="61">
        <f>'[2]20'!$M$26</f>
        <v>699</v>
      </c>
      <c r="O22" s="121">
        <f>N22/Tab.1!D22</f>
        <v>0.23038892551087672</v>
      </c>
      <c r="P22" s="61">
        <f>'[2]20'!$N27</f>
        <v>490</v>
      </c>
      <c r="Q22" s="87">
        <f>P22/Tab.1!D22</f>
        <v>0.16150296638101516</v>
      </c>
      <c r="R22" s="61">
        <f>'[2]20'!$T$162</f>
        <v>66</v>
      </c>
      <c r="S22" s="86">
        <f>R22/Tab.1!D22</f>
        <v>2.1753460777851022E-2</v>
      </c>
    </row>
    <row r="23" spans="1:19" s="55" customFormat="1" ht="18" customHeight="1" x14ac:dyDescent="0.2">
      <c r="A23" s="54" t="s">
        <v>10</v>
      </c>
      <c r="B23" s="61">
        <f>'[2]24'!$O$16</f>
        <v>383</v>
      </c>
      <c r="C23" s="50">
        <f>B23/Tab.1!D23</f>
        <v>0.15852649006622516</v>
      </c>
      <c r="D23" s="61">
        <f>'[2]24'!$M$17</f>
        <v>1955</v>
      </c>
      <c r="E23" s="50">
        <f>D23/Tab.1!D23</f>
        <v>0.80918874172185429</v>
      </c>
      <c r="F23" s="61">
        <f>'[2]24'!$M$19</f>
        <v>461</v>
      </c>
      <c r="G23" s="50">
        <f>F23/Tab.1!D23</f>
        <v>0.19081125827814568</v>
      </c>
      <c r="H23" s="61">
        <f>'[2]24'!$M$18</f>
        <v>162</v>
      </c>
      <c r="I23" s="50">
        <f>H23/Tab.1!D23</f>
        <v>6.7052980132450327E-2</v>
      </c>
      <c r="J23" s="61">
        <f>'[2]24'!$M$23</f>
        <v>100</v>
      </c>
      <c r="K23" s="50">
        <f>J23/Tab.1!D23</f>
        <v>4.1390728476821195E-2</v>
      </c>
      <c r="L23" s="61">
        <f>'[2]24'!$M$25</f>
        <v>1060</v>
      </c>
      <c r="M23" s="50">
        <f>L23/Tab.1!D23</f>
        <v>0.43874172185430466</v>
      </c>
      <c r="N23" s="61">
        <f>'[2]24'!$M$26</f>
        <v>632</v>
      </c>
      <c r="O23" s="121">
        <f>N23/Tab.1!D23</f>
        <v>0.26158940397350994</v>
      </c>
      <c r="P23" s="61">
        <f>'[2]24'!$N27</f>
        <v>398</v>
      </c>
      <c r="Q23" s="87">
        <f>P23/Tab.1!D23</f>
        <v>0.16473509933774835</v>
      </c>
      <c r="R23" s="61">
        <f>'[2]24'!$T$162</f>
        <v>44</v>
      </c>
      <c r="S23" s="86">
        <f>R23/Tab.1!D23</f>
        <v>1.8211920529801324E-2</v>
      </c>
    </row>
    <row r="24" spans="1:19" s="55" customFormat="1" ht="18" customHeight="1" x14ac:dyDescent="0.2">
      <c r="A24" s="54" t="s">
        <v>35</v>
      </c>
      <c r="B24" s="61">
        <f>'[2]37'!$O$16</f>
        <v>323</v>
      </c>
      <c r="C24" s="50">
        <f>B24/Tab.1!D24</f>
        <v>0.1799442896935933</v>
      </c>
      <c r="D24" s="61">
        <f>'[2]37'!$M$17</f>
        <v>1463</v>
      </c>
      <c r="E24" s="50">
        <f>D24/Tab.1!D24</f>
        <v>0.81504178272980499</v>
      </c>
      <c r="F24" s="61">
        <f>'[2]37'!$M$19</f>
        <v>332</v>
      </c>
      <c r="G24" s="50">
        <f>F24/Tab.1!D24</f>
        <v>0.18495821727019499</v>
      </c>
      <c r="H24" s="61">
        <f>'[2]37'!$M$18</f>
        <v>63</v>
      </c>
      <c r="I24" s="50">
        <f>H24/Tab.1!D24</f>
        <v>3.5097493036211701E-2</v>
      </c>
      <c r="J24" s="61">
        <f>'[2]37'!$M$23</f>
        <v>83</v>
      </c>
      <c r="K24" s="50">
        <f>J24/Tab.1!D24</f>
        <v>4.6239554317548746E-2</v>
      </c>
      <c r="L24" s="61">
        <f>'[2]37'!$M$25</f>
        <v>614</v>
      </c>
      <c r="M24" s="50">
        <f>L24/Tab.1!D24</f>
        <v>0.34206128133704733</v>
      </c>
      <c r="N24" s="61">
        <f>'[2]37'!$M$26</f>
        <v>459</v>
      </c>
      <c r="O24" s="121">
        <f>N24/Tab.1!D24</f>
        <v>0.25571030640668524</v>
      </c>
      <c r="P24" s="61">
        <f>'[2]37'!$N27</f>
        <v>273</v>
      </c>
      <c r="Q24" s="87">
        <f>P24/Tab.1!D24</f>
        <v>0.15208913649025069</v>
      </c>
      <c r="R24" s="61">
        <f>'[2]37'!$T$162</f>
        <v>9</v>
      </c>
      <c r="S24" s="86">
        <f>R24/Tab.1!D24</f>
        <v>5.0139275766016714E-3</v>
      </c>
    </row>
    <row r="25" spans="1:19" s="51" customFormat="1" ht="40.15" customHeight="1" x14ac:dyDescent="0.2">
      <c r="A25" s="52" t="s">
        <v>88</v>
      </c>
      <c r="B25" s="11">
        <f>SUM(B26:B31)</f>
        <v>1823</v>
      </c>
      <c r="C25" s="12">
        <f>B25/Tab.1!D25</f>
        <v>0.15273123324396784</v>
      </c>
      <c r="D25" s="11">
        <f>SUM(D26:D31)</f>
        <v>9729</v>
      </c>
      <c r="E25" s="12">
        <f>D25/Tab.1!D25</f>
        <v>0.81509718498659522</v>
      </c>
      <c r="F25" s="11">
        <f>SUM(F26:F31)</f>
        <v>2207</v>
      </c>
      <c r="G25" s="12">
        <f>F25/Tab.1!D25</f>
        <v>0.18490281501340483</v>
      </c>
      <c r="H25" s="11">
        <f>SUM(H26:H31)</f>
        <v>673</v>
      </c>
      <c r="I25" s="12">
        <f>H25/Tab.1!D25</f>
        <v>5.6384048257372657E-2</v>
      </c>
      <c r="J25" s="13">
        <f>SUM(J26:J31)</f>
        <v>596</v>
      </c>
      <c r="K25" s="12">
        <f>J25/Tab.1!D25</f>
        <v>4.9932975871313671E-2</v>
      </c>
      <c r="L25" s="11">
        <f>SUM(L26:L31)</f>
        <v>4429</v>
      </c>
      <c r="M25" s="12">
        <f>L25/Tab.1!D25</f>
        <v>0.37106233243967829</v>
      </c>
      <c r="N25" s="11">
        <f>SUM(N26:N31)</f>
        <v>3174</v>
      </c>
      <c r="O25" s="122">
        <f>N25/Tab.1!D25</f>
        <v>0.26591823056300268</v>
      </c>
      <c r="P25" s="11">
        <f>SUM(P26:P31)</f>
        <v>1795</v>
      </c>
      <c r="Q25" s="86">
        <f>P25/Tab.1!D25</f>
        <v>0.15038538873994639</v>
      </c>
      <c r="R25" s="11">
        <f>SUM(R26:R31)</f>
        <v>215</v>
      </c>
      <c r="S25" s="86">
        <f>R25/Tab.1!D25</f>
        <v>1.8012734584450404E-2</v>
      </c>
    </row>
    <row r="26" spans="1:19" s="55" customFormat="1" ht="18" customHeight="1" x14ac:dyDescent="0.2">
      <c r="A26" s="54" t="s">
        <v>25</v>
      </c>
      <c r="B26" s="61">
        <f>'[2]11'!$O$16</f>
        <v>322</v>
      </c>
      <c r="C26" s="50">
        <f>B26/Tab.1!D26</f>
        <v>0.12422839506172839</v>
      </c>
      <c r="D26" s="61">
        <f>'[2]11'!$M$17</f>
        <v>1924</v>
      </c>
      <c r="E26" s="50">
        <f>D26/Tab.1!D26</f>
        <v>0.74228395061728392</v>
      </c>
      <c r="F26" s="61">
        <f>'[2]11'!$M$19</f>
        <v>668</v>
      </c>
      <c r="G26" s="50">
        <f>F26/Tab.1!D26</f>
        <v>0.25771604938271603</v>
      </c>
      <c r="H26" s="61">
        <f>'[2]11'!$M$18</f>
        <v>149</v>
      </c>
      <c r="I26" s="50">
        <f>H26/Tab.1!D26</f>
        <v>5.7484567901234566E-2</v>
      </c>
      <c r="J26" s="61">
        <f>'[2]11'!$M$23</f>
        <v>116</v>
      </c>
      <c r="K26" s="50">
        <f>J26/Tab.1!D26</f>
        <v>4.4753086419753084E-2</v>
      </c>
      <c r="L26" s="61">
        <f>'[2]11'!$M$25</f>
        <v>1415</v>
      </c>
      <c r="M26" s="50">
        <f>L26/Tab.1!D26</f>
        <v>0.5459104938271605</v>
      </c>
      <c r="N26" s="61">
        <f>'[2]11'!$M$26</f>
        <v>909</v>
      </c>
      <c r="O26" s="121">
        <f>N26/Tab.1!D26</f>
        <v>0.35069444444444442</v>
      </c>
      <c r="P26" s="61">
        <f>'[2]11'!$N27</f>
        <v>346</v>
      </c>
      <c r="Q26" s="87">
        <f>P26/Tab.1!D26</f>
        <v>0.13348765432098766</v>
      </c>
      <c r="R26" s="61">
        <f>'[2]11'!$T$162</f>
        <v>33</v>
      </c>
      <c r="S26" s="86">
        <f>R26/Tab.1!D26</f>
        <v>1.2731481481481481E-2</v>
      </c>
    </row>
    <row r="27" spans="1:19" s="55" customFormat="1" ht="18" customHeight="1" x14ac:dyDescent="0.2">
      <c r="A27" s="54" t="s">
        <v>26</v>
      </c>
      <c r="B27" s="61">
        <f>'[2]15'!$O$16</f>
        <v>602</v>
      </c>
      <c r="C27" s="50">
        <f>B27/Tab.1!D27</f>
        <v>0.21615798922800719</v>
      </c>
      <c r="D27" s="61">
        <f>'[2]15'!$M$17</f>
        <v>2372</v>
      </c>
      <c r="E27" s="50">
        <f>D27/Tab.1!D27</f>
        <v>0.85170556552962295</v>
      </c>
      <c r="F27" s="61">
        <f>'[2]15'!$M$19</f>
        <v>413</v>
      </c>
      <c r="G27" s="50">
        <f>F27/Tab.1!D27</f>
        <v>0.14829443447037702</v>
      </c>
      <c r="H27" s="61">
        <f>'[2]15'!$M$18</f>
        <v>210</v>
      </c>
      <c r="I27" s="50">
        <f>H27/Tab.1!D27</f>
        <v>7.5403949730700179E-2</v>
      </c>
      <c r="J27" s="61">
        <f>'[2]15'!$M$23</f>
        <v>135</v>
      </c>
      <c r="K27" s="50">
        <f>J27/Tab.1!D27</f>
        <v>4.8473967684021541E-2</v>
      </c>
      <c r="L27" s="61">
        <f>'[2]15'!$M$25</f>
        <v>856</v>
      </c>
      <c r="M27" s="50">
        <f>L27/Tab.1!D27</f>
        <v>0.30736086175942551</v>
      </c>
      <c r="N27" s="61">
        <f>'[2]15'!$M$26</f>
        <v>608</v>
      </c>
      <c r="O27" s="121">
        <f>N27/Tab.1!D27</f>
        <v>0.21831238779174147</v>
      </c>
      <c r="P27" s="61">
        <f>'[2]15'!$N27</f>
        <v>373</v>
      </c>
      <c r="Q27" s="87">
        <f>P27/Tab.1!D27</f>
        <v>0.13393177737881509</v>
      </c>
      <c r="R27" s="61">
        <f>'[2]15'!$T$162</f>
        <v>40</v>
      </c>
      <c r="S27" s="86">
        <f>R27/Tab.1!D27</f>
        <v>1.4362657091561939E-2</v>
      </c>
    </row>
    <row r="28" spans="1:19" s="55" customFormat="1" ht="18" customHeight="1" x14ac:dyDescent="0.2">
      <c r="A28" s="54" t="s">
        <v>27</v>
      </c>
      <c r="B28" s="61">
        <f>'[2]16'!$O$16</f>
        <v>284</v>
      </c>
      <c r="C28" s="50">
        <f>B28/Tab.1!D28</f>
        <v>0.12315698178664354</v>
      </c>
      <c r="D28" s="61">
        <f>'[2]16'!$M$17</f>
        <v>1905</v>
      </c>
      <c r="E28" s="50">
        <f>D28/Tab.1!D28</f>
        <v>0.82610581092801383</v>
      </c>
      <c r="F28" s="61">
        <f>'[2]16'!$M$19</f>
        <v>401</v>
      </c>
      <c r="G28" s="50">
        <f>F28/Tab.1!D28</f>
        <v>0.17389418907198612</v>
      </c>
      <c r="H28" s="61">
        <f>'[2]16'!$M$18</f>
        <v>61</v>
      </c>
      <c r="I28" s="50">
        <f>H28/Tab.1!D28</f>
        <v>2.6452732003469211E-2</v>
      </c>
      <c r="J28" s="61">
        <f>'[2]16'!$M$23</f>
        <v>132</v>
      </c>
      <c r="K28" s="50">
        <f>J28/Tab.1!D28</f>
        <v>5.7241977450130092E-2</v>
      </c>
      <c r="L28" s="61">
        <f>'[2]16'!$M$25</f>
        <v>617</v>
      </c>
      <c r="M28" s="50">
        <f>L28/Tab.1!D28</f>
        <v>0.26756287944492629</v>
      </c>
      <c r="N28" s="61">
        <f>'[2]16'!$M$26</f>
        <v>608</v>
      </c>
      <c r="O28" s="121">
        <f>N28/Tab.1!D28</f>
        <v>0.26366001734605377</v>
      </c>
      <c r="P28" s="61">
        <f>'[2]16'!$N27</f>
        <v>428</v>
      </c>
      <c r="Q28" s="87">
        <f>P28/Tab.1!D28</f>
        <v>0.18560277536860365</v>
      </c>
      <c r="R28" s="61">
        <f>'[2]16'!$T$162</f>
        <v>27</v>
      </c>
      <c r="S28" s="86">
        <f>R28/Tab.1!D28</f>
        <v>1.1708586296617519E-2</v>
      </c>
    </row>
    <row r="29" spans="1:19" s="55" customFormat="1" ht="18" customHeight="1" x14ac:dyDescent="0.2">
      <c r="A29" s="54" t="s">
        <v>28</v>
      </c>
      <c r="B29" s="61">
        <f>'[2]22'!$O$16</f>
        <v>216</v>
      </c>
      <c r="C29" s="50">
        <f>B29/Tab.1!D29</f>
        <v>0.13235294117647059</v>
      </c>
      <c r="D29" s="61">
        <f>'[2]22'!$M$17</f>
        <v>1249</v>
      </c>
      <c r="E29" s="50">
        <f>D29/Tab.1!D29</f>
        <v>0.76531862745098034</v>
      </c>
      <c r="F29" s="61">
        <f>'[2]22'!$M$19</f>
        <v>383</v>
      </c>
      <c r="G29" s="50">
        <f>F29/Tab.1!D29</f>
        <v>0.23468137254901961</v>
      </c>
      <c r="H29" s="61">
        <f>'[2]22'!$M$18</f>
        <v>84</v>
      </c>
      <c r="I29" s="50">
        <f>H29/Tab.1!D29</f>
        <v>5.1470588235294115E-2</v>
      </c>
      <c r="J29" s="61">
        <f>'[2]22'!$M$23</f>
        <v>81</v>
      </c>
      <c r="K29" s="50">
        <f>J29/Tab.1!D29</f>
        <v>4.9632352941176468E-2</v>
      </c>
      <c r="L29" s="61">
        <f>'[2]22'!$M$25</f>
        <v>731</v>
      </c>
      <c r="M29" s="50">
        <f>L29/Tab.1!D29</f>
        <v>0.44791666666666669</v>
      </c>
      <c r="N29" s="61">
        <f>'[2]22'!$M$26</f>
        <v>530</v>
      </c>
      <c r="O29" s="121">
        <f>N29/Tab.1!D29</f>
        <v>0.32475490196078433</v>
      </c>
      <c r="P29" s="61">
        <f>'[2]22'!$N27</f>
        <v>302</v>
      </c>
      <c r="Q29" s="87">
        <f>P29/Tab.1!D29</f>
        <v>0.18504901960784315</v>
      </c>
      <c r="R29" s="61">
        <f>'[2]22'!$T$162</f>
        <v>44</v>
      </c>
      <c r="S29" s="86">
        <f>R29/Tab.1!D29</f>
        <v>2.6960784313725492E-2</v>
      </c>
    </row>
    <row r="30" spans="1:19" s="55" customFormat="1" ht="18" customHeight="1" x14ac:dyDescent="0.2">
      <c r="A30" s="54" t="s">
        <v>14</v>
      </c>
      <c r="B30" s="61">
        <f>'[2]35'!$O$16</f>
        <v>205</v>
      </c>
      <c r="C30" s="50">
        <f>B30/Tab.1!D30</f>
        <v>0.22066738428417654</v>
      </c>
      <c r="D30" s="61">
        <f>'[2]35'!$M$17</f>
        <v>777</v>
      </c>
      <c r="E30" s="50">
        <f>D30/Tab.1!D30</f>
        <v>0.83638320775026909</v>
      </c>
      <c r="F30" s="61">
        <f>'[2]35'!$M$19</f>
        <v>152</v>
      </c>
      <c r="G30" s="50">
        <f>F30/Tab.1!D30</f>
        <v>0.16361679224973089</v>
      </c>
      <c r="H30" s="61">
        <f>'[2]35'!$M$18</f>
        <v>71</v>
      </c>
      <c r="I30" s="50">
        <f>H30/Tab.1!D30</f>
        <v>7.6426264800861135E-2</v>
      </c>
      <c r="J30" s="61">
        <f>'[2]35'!$M$23</f>
        <v>85</v>
      </c>
      <c r="K30" s="50">
        <f>J30/Tab.1!D30</f>
        <v>9.1496232508073191E-2</v>
      </c>
      <c r="L30" s="61">
        <f>'[2]35'!$M$25</f>
        <v>343</v>
      </c>
      <c r="M30" s="50">
        <f>L30/Tab.1!D30</f>
        <v>0.36921420882669537</v>
      </c>
      <c r="N30" s="61">
        <f>'[2]35'!$M$26</f>
        <v>212</v>
      </c>
      <c r="O30" s="121">
        <f>N30/Tab.1!D30</f>
        <v>0.22820236813778255</v>
      </c>
      <c r="P30" s="61">
        <f>'[2]35'!$N27</f>
        <v>122</v>
      </c>
      <c r="Q30" s="87">
        <f>P30/Tab.1!D30</f>
        <v>0.13132400430570507</v>
      </c>
      <c r="R30" s="61">
        <f>'[2]35'!$T$162</f>
        <v>7</v>
      </c>
      <c r="S30" s="86">
        <f>R30/Tab.1!D30</f>
        <v>7.5349838536060282E-3</v>
      </c>
    </row>
    <row r="31" spans="1:19" s="55" customFormat="1" ht="18" customHeight="1" x14ac:dyDescent="0.2">
      <c r="A31" s="54" t="s">
        <v>42</v>
      </c>
      <c r="B31" s="61">
        <f>'[2]61'!$O$16</f>
        <v>194</v>
      </c>
      <c r="C31" s="50">
        <f>B31/Tab.1!D31</f>
        <v>0.11465721040189125</v>
      </c>
      <c r="D31" s="61">
        <f>'[2]61'!$M$17</f>
        <v>1502</v>
      </c>
      <c r="E31" s="50">
        <f>D31/Tab.1!D31</f>
        <v>0.88770685579196218</v>
      </c>
      <c r="F31" s="61">
        <f>'[2]61'!$M$19</f>
        <v>190</v>
      </c>
      <c r="G31" s="50">
        <f>F31/Tab.1!D31</f>
        <v>0.11229314420803782</v>
      </c>
      <c r="H31" s="61">
        <f>'[2]61'!$M$18</f>
        <v>98</v>
      </c>
      <c r="I31" s="50">
        <f>H31/Tab.1!D31</f>
        <v>5.7919621749408984E-2</v>
      </c>
      <c r="J31" s="61">
        <f>'[2]61'!$M$23</f>
        <v>47</v>
      </c>
      <c r="K31" s="50">
        <f>J31/Tab.1!D31</f>
        <v>2.7777777777777776E-2</v>
      </c>
      <c r="L31" s="61">
        <f>'[2]61'!$M$25</f>
        <v>467</v>
      </c>
      <c r="M31" s="50">
        <f>L31/Tab.1!D31</f>
        <v>0.27600472813238769</v>
      </c>
      <c r="N31" s="61">
        <f>'[2]61'!$M$26</f>
        <v>307</v>
      </c>
      <c r="O31" s="121">
        <f>N31/Tab.1!D31</f>
        <v>0.1814420803782506</v>
      </c>
      <c r="P31" s="61">
        <f>'[2]61'!$N27</f>
        <v>224</v>
      </c>
      <c r="Q31" s="87">
        <f>P31/Tab.1!D31</f>
        <v>0.13238770685579196</v>
      </c>
      <c r="R31" s="61">
        <f>'[2]61'!$T$162</f>
        <v>64</v>
      </c>
      <c r="S31" s="86">
        <f>R31/Tab.1!D31</f>
        <v>3.7825059101654845E-2</v>
      </c>
    </row>
    <row r="32" spans="1:19" s="51" customFormat="1" ht="40.15" customHeight="1" x14ac:dyDescent="0.2">
      <c r="A32" s="52" t="s">
        <v>89</v>
      </c>
      <c r="B32" s="11">
        <f>SUM(B33:B40)</f>
        <v>4481</v>
      </c>
      <c r="C32" s="12">
        <f>B32/Tab.1!D32</f>
        <v>0.17110237122455993</v>
      </c>
      <c r="D32" s="11">
        <f>SUM(D33:D40)</f>
        <v>21483</v>
      </c>
      <c r="E32" s="12">
        <f>D32/Tab.1!D32</f>
        <v>0.82030623544236125</v>
      </c>
      <c r="F32" s="11">
        <f>SUM(F33:F40)</f>
        <v>4706</v>
      </c>
      <c r="G32" s="12">
        <f>F32/Tab.1!D32</f>
        <v>0.17969376455763869</v>
      </c>
      <c r="H32" s="11">
        <f>SUM(H33:H40)</f>
        <v>1246</v>
      </c>
      <c r="I32" s="12">
        <f>H32/Tab.1!D32</f>
        <v>4.7577227080071789E-2</v>
      </c>
      <c r="J32" s="13">
        <f>SUM(J33:J40)</f>
        <v>937</v>
      </c>
      <c r="K32" s="12">
        <f>J32/Tab.1!D32</f>
        <v>3.5778380235976938E-2</v>
      </c>
      <c r="L32" s="11">
        <f>SUM(L33:L40)</f>
        <v>8701</v>
      </c>
      <c r="M32" s="12">
        <f>L32/Tab.1!D32</f>
        <v>0.33223872618274847</v>
      </c>
      <c r="N32" s="11">
        <f>SUM(N33:N40)</f>
        <v>6531</v>
      </c>
      <c r="O32" s="122">
        <f>N32/Tab.1!D32</f>
        <v>0.24937951048149987</v>
      </c>
      <c r="P32" s="11">
        <f>SUM(P33:P40)</f>
        <v>3864</v>
      </c>
      <c r="Q32" s="86">
        <f>P32/Tab.1!D32</f>
        <v>0.14754286150673948</v>
      </c>
      <c r="R32" s="11">
        <f>SUM(R33:R40)</f>
        <v>373</v>
      </c>
      <c r="S32" s="86">
        <f>R32/Tab.1!D32</f>
        <v>1.4242620947726145E-2</v>
      </c>
    </row>
    <row r="33" spans="1:19" s="55" customFormat="1" ht="18" customHeight="1" x14ac:dyDescent="0.2">
      <c r="A33" s="54" t="s">
        <v>16</v>
      </c>
      <c r="B33" s="61">
        <f>'[2]01'!$O$16</f>
        <v>117</v>
      </c>
      <c r="C33" s="50">
        <f>B33/Tab.1!D33</f>
        <v>0.13310580204778158</v>
      </c>
      <c r="D33" s="61">
        <f>'[2]01'!$M$17</f>
        <v>733</v>
      </c>
      <c r="E33" s="50">
        <f>D33/Tab.1!D33</f>
        <v>0.83390216154721275</v>
      </c>
      <c r="F33" s="61">
        <f>'[2]01'!$M$19</f>
        <v>146</v>
      </c>
      <c r="G33" s="50">
        <f>F33/Tab.1!D33</f>
        <v>0.16609783845278725</v>
      </c>
      <c r="H33" s="61">
        <f>'[2]01'!$M$18</f>
        <v>44</v>
      </c>
      <c r="I33" s="50">
        <f>H33/Tab.1!D33</f>
        <v>5.0056882821387941E-2</v>
      </c>
      <c r="J33" s="61">
        <f>'[2]01'!$M$23</f>
        <v>52</v>
      </c>
      <c r="K33" s="50">
        <f>J33/Tab.1!D33</f>
        <v>5.9158134243458477E-2</v>
      </c>
      <c r="L33" s="61">
        <f>'[2]01'!$M$25</f>
        <v>417</v>
      </c>
      <c r="M33" s="50">
        <f>L33/Tab.1!D33</f>
        <v>0.47440273037542663</v>
      </c>
      <c r="N33" s="61">
        <f>'[2]01'!$M$26</f>
        <v>216</v>
      </c>
      <c r="O33" s="121">
        <f>N33/Tab.1!D33</f>
        <v>0.24573378839590443</v>
      </c>
      <c r="P33" s="61">
        <f>'[2]01'!$N27</f>
        <v>78</v>
      </c>
      <c r="Q33" s="87">
        <f>P33/Tab.1!D33</f>
        <v>8.8737201365187715E-2</v>
      </c>
      <c r="R33" s="61">
        <f>'[2]01'!$T$162</f>
        <v>4</v>
      </c>
      <c r="S33" s="86">
        <f>R33/Tab.1!D33</f>
        <v>4.5506257110352671E-3</v>
      </c>
    </row>
    <row r="34" spans="1:19" s="55" customFormat="1" ht="18" customHeight="1" x14ac:dyDescent="0.2">
      <c r="A34" s="54" t="s">
        <v>17</v>
      </c>
      <c r="B34" s="61">
        <f>'[2]07'!$O$16</f>
        <v>285</v>
      </c>
      <c r="C34" s="50">
        <f>B34/Tab.1!D34</f>
        <v>0.15273311897106109</v>
      </c>
      <c r="D34" s="61">
        <f>'[2]07'!$M$17</f>
        <v>1581</v>
      </c>
      <c r="E34" s="50">
        <f>D34/Tab.1!D34</f>
        <v>0.84726688102893888</v>
      </c>
      <c r="F34" s="61">
        <f>'[2]07'!$M$19</f>
        <v>285</v>
      </c>
      <c r="G34" s="50">
        <f>F34/Tab.1!D34</f>
        <v>0.15273311897106109</v>
      </c>
      <c r="H34" s="61">
        <f>'[2]07'!$M$18</f>
        <v>110</v>
      </c>
      <c r="I34" s="50">
        <f>H34/Tab.1!D34</f>
        <v>5.8949624866023578E-2</v>
      </c>
      <c r="J34" s="61">
        <f>'[2]07'!$M$23</f>
        <v>84</v>
      </c>
      <c r="K34" s="50">
        <f>J34/Tab.1!D34</f>
        <v>4.5016077170418008E-2</v>
      </c>
      <c r="L34" s="61">
        <f>'[2]07'!$M$25</f>
        <v>657</v>
      </c>
      <c r="M34" s="50">
        <f>L34/Tab.1!D34</f>
        <v>0.35209003215434082</v>
      </c>
      <c r="N34" s="61">
        <f>'[2]07'!$M$26</f>
        <v>426</v>
      </c>
      <c r="O34" s="121">
        <f>N34/Tab.1!D34</f>
        <v>0.22829581993569131</v>
      </c>
      <c r="P34" s="61">
        <f>'[2]07'!$N27</f>
        <v>357</v>
      </c>
      <c r="Q34" s="87">
        <f>P34/Tab.1!D34</f>
        <v>0.19131832797427653</v>
      </c>
      <c r="R34" s="61">
        <f>'[2]07'!$T$162</f>
        <v>29</v>
      </c>
      <c r="S34" s="86">
        <f>R34/Tab.1!D34</f>
        <v>1.5541264737406217E-2</v>
      </c>
    </row>
    <row r="35" spans="1:19" s="55" customFormat="1" ht="18" customHeight="1" x14ac:dyDescent="0.2">
      <c r="A35" s="54" t="s">
        <v>18</v>
      </c>
      <c r="B35" s="61">
        <f>'[2]09'!$O$16</f>
        <v>194</v>
      </c>
      <c r="C35" s="50">
        <f>B35/Tab.1!D35</f>
        <v>0.14434523809523808</v>
      </c>
      <c r="D35" s="61">
        <f>'[2]09'!$M$17</f>
        <v>1095</v>
      </c>
      <c r="E35" s="50">
        <f>D35/Tab.1!D35</f>
        <v>0.8147321428571429</v>
      </c>
      <c r="F35" s="61">
        <f>'[2]09'!$M$19</f>
        <v>249</v>
      </c>
      <c r="G35" s="50">
        <f>F35/Tab.1!D35</f>
        <v>0.18526785714285715</v>
      </c>
      <c r="H35" s="61">
        <f>'[2]09'!$M$18</f>
        <v>28</v>
      </c>
      <c r="I35" s="50">
        <f>H35/Tab.1!D35</f>
        <v>2.0833333333333332E-2</v>
      </c>
      <c r="J35" s="61">
        <f>'[2]09'!$M$23</f>
        <v>83</v>
      </c>
      <c r="K35" s="50">
        <f>J35/Tab.1!D35</f>
        <v>6.1755952380952384E-2</v>
      </c>
      <c r="L35" s="61">
        <f>'[2]09'!$M$25</f>
        <v>480</v>
      </c>
      <c r="M35" s="50">
        <f>L35/Tab.1!D35</f>
        <v>0.35714285714285715</v>
      </c>
      <c r="N35" s="61">
        <f>'[2]09'!$M$26</f>
        <v>373</v>
      </c>
      <c r="O35" s="121">
        <f>N35/Tab.1!D35</f>
        <v>0.27752976190476192</v>
      </c>
      <c r="P35" s="61">
        <f>'[2]09'!$N27</f>
        <v>212</v>
      </c>
      <c r="Q35" s="87">
        <f>P35/Tab.1!D35</f>
        <v>0.15773809523809523</v>
      </c>
      <c r="R35" s="61">
        <f>'[2]09'!$T$162</f>
        <v>61</v>
      </c>
      <c r="S35" s="86">
        <f>R35/Tab.1!D35</f>
        <v>4.538690476190476E-2</v>
      </c>
    </row>
    <row r="36" spans="1:19" s="55" customFormat="1" ht="18" customHeight="1" x14ac:dyDescent="0.2">
      <c r="A36" s="54" t="s">
        <v>19</v>
      </c>
      <c r="B36" s="61">
        <f>'[2]23'!$O$16</f>
        <v>392</v>
      </c>
      <c r="C36" s="50">
        <f>B36/Tab.1!D36</f>
        <v>0.15451320457232953</v>
      </c>
      <c r="D36" s="61">
        <f>'[2]23'!$M$17</f>
        <v>1988</v>
      </c>
      <c r="E36" s="50">
        <f>D36/Tab.1!D36</f>
        <v>0.7836026803310997</v>
      </c>
      <c r="F36" s="61">
        <f>'[2]23'!$M$19</f>
        <v>549</v>
      </c>
      <c r="G36" s="50">
        <f>F36/Tab.1!D36</f>
        <v>0.21639731966890027</v>
      </c>
      <c r="H36" s="61">
        <f>'[2]23'!$M$18</f>
        <v>150</v>
      </c>
      <c r="I36" s="50">
        <f>H36/Tab.1!D36</f>
        <v>5.9124950729207724E-2</v>
      </c>
      <c r="J36" s="61">
        <f>'[2]23'!$M$23</f>
        <v>101</v>
      </c>
      <c r="K36" s="50">
        <f>J36/Tab.1!D36</f>
        <v>3.9810800157666533E-2</v>
      </c>
      <c r="L36" s="61">
        <f>'[2]23'!$M$25</f>
        <v>995</v>
      </c>
      <c r="M36" s="50">
        <f>L36/Tab.1!D36</f>
        <v>0.39219550650374457</v>
      </c>
      <c r="N36" s="61">
        <f>'[2]23'!$M$26</f>
        <v>710</v>
      </c>
      <c r="O36" s="121">
        <f>N36/Tab.1!D36</f>
        <v>0.27985810011824991</v>
      </c>
      <c r="P36" s="61">
        <f>'[2]23'!$N27</f>
        <v>352</v>
      </c>
      <c r="Q36" s="87">
        <f>P36/Tab.1!D36</f>
        <v>0.13874655104454078</v>
      </c>
      <c r="R36" s="61">
        <f>'[2]23'!$T$162</f>
        <v>32</v>
      </c>
      <c r="S36" s="86">
        <f>R36/Tab.1!D36</f>
        <v>1.2613322822230981E-2</v>
      </c>
    </row>
    <row r="37" spans="1:19" s="55" customFormat="1" ht="18" customHeight="1" x14ac:dyDescent="0.2">
      <c r="A37" s="54" t="s">
        <v>20</v>
      </c>
      <c r="B37" s="61">
        <f>'[2]25'!$O$16</f>
        <v>1359</v>
      </c>
      <c r="C37" s="50">
        <f>B37/Tab.1!D37</f>
        <v>0.18332658842573857</v>
      </c>
      <c r="D37" s="61">
        <f>'[2]25'!$M$17</f>
        <v>6055</v>
      </c>
      <c r="E37" s="50">
        <f>D37/Tab.1!D37</f>
        <v>0.8168083097261567</v>
      </c>
      <c r="F37" s="61">
        <f>'[2]25'!$M$19</f>
        <v>1358</v>
      </c>
      <c r="G37" s="50">
        <f>F37/Tab.1!D37</f>
        <v>0.18319169027384324</v>
      </c>
      <c r="H37" s="61">
        <f>'[2]25'!$M$18</f>
        <v>367</v>
      </c>
      <c r="I37" s="50">
        <f>H37/Tab.1!D37</f>
        <v>4.9507621745582084E-2</v>
      </c>
      <c r="J37" s="61">
        <f>'[2]25'!$M$23</f>
        <v>247</v>
      </c>
      <c r="K37" s="50">
        <f>J37/Tab.1!D37</f>
        <v>3.33198435181438E-2</v>
      </c>
      <c r="L37" s="61">
        <f>'[2]25'!$M$25</f>
        <v>2305</v>
      </c>
      <c r="M37" s="50">
        <f>L37/Tab.1!D37</f>
        <v>0.31094024011871035</v>
      </c>
      <c r="N37" s="61">
        <f>'[2]25'!$M$26</f>
        <v>1853</v>
      </c>
      <c r="O37" s="121">
        <f>N37/Tab.1!D37</f>
        <v>0.24996627546202618</v>
      </c>
      <c r="P37" s="61">
        <f>'[2]25'!$N27</f>
        <v>1062</v>
      </c>
      <c r="Q37" s="87">
        <f>P37/Tab.1!D37</f>
        <v>0.14326183731282882</v>
      </c>
      <c r="R37" s="61">
        <f>'[2]25'!$T$162</f>
        <v>52</v>
      </c>
      <c r="S37" s="86">
        <f>R37/Tab.1!D37</f>
        <v>7.01470389855659E-3</v>
      </c>
    </row>
    <row r="38" spans="1:19" s="55" customFormat="1" ht="18" customHeight="1" x14ac:dyDescent="0.2">
      <c r="A38" s="54" t="s">
        <v>21</v>
      </c>
      <c r="B38" s="61">
        <f>'[2]30'!$O$16</f>
        <v>465</v>
      </c>
      <c r="C38" s="50">
        <f>B38/Tab.1!D38</f>
        <v>0.15614506380120888</v>
      </c>
      <c r="D38" s="61">
        <f>'[2]30'!$M$17</f>
        <v>2590</v>
      </c>
      <c r="E38" s="50">
        <f>D38/Tab.1!D38</f>
        <v>0.86971121558092679</v>
      </c>
      <c r="F38" s="61">
        <f>'[2]30'!$M$19</f>
        <v>388</v>
      </c>
      <c r="G38" s="50">
        <f>F38/Tab.1!D38</f>
        <v>0.13028878441907321</v>
      </c>
      <c r="H38" s="61">
        <f>'[2]30'!$M$18</f>
        <v>155</v>
      </c>
      <c r="I38" s="50">
        <f>H38/Tab.1!D38</f>
        <v>5.2048354600402955E-2</v>
      </c>
      <c r="J38" s="61">
        <f>'[2]30'!$M$23</f>
        <v>93</v>
      </c>
      <c r="K38" s="50">
        <f>J38/Tab.1!D38</f>
        <v>3.1229012760241773E-2</v>
      </c>
      <c r="L38" s="61">
        <f>'[2]30'!$M$25</f>
        <v>1163</v>
      </c>
      <c r="M38" s="50">
        <f>L38/Tab.1!D38</f>
        <v>0.390530557421088</v>
      </c>
      <c r="N38" s="61">
        <f>'[2]30'!$M$26</f>
        <v>587</v>
      </c>
      <c r="O38" s="121">
        <f>N38/Tab.1!D38</f>
        <v>0.19711215580926797</v>
      </c>
      <c r="P38" s="61">
        <f>'[2]30'!$N27</f>
        <v>402</v>
      </c>
      <c r="Q38" s="87">
        <f>P38/Tab.1!D38</f>
        <v>0.13498992612491606</v>
      </c>
      <c r="R38" s="61">
        <f>'[2]30'!$T$162</f>
        <v>77</v>
      </c>
      <c r="S38" s="86">
        <f>R38/Tab.1!D38</f>
        <v>2.5856279382135663E-2</v>
      </c>
    </row>
    <row r="39" spans="1:19" s="55" customFormat="1" ht="18" customHeight="1" x14ac:dyDescent="0.2">
      <c r="A39" s="54" t="s">
        <v>22</v>
      </c>
      <c r="B39" s="61">
        <f>'[2]36'!$O$16</f>
        <v>196</v>
      </c>
      <c r="C39" s="50">
        <f>B39/Tab.1!D39</f>
        <v>0.15276695245518315</v>
      </c>
      <c r="D39" s="61">
        <f>'[2]36'!$M$17</f>
        <v>1060</v>
      </c>
      <c r="E39" s="50">
        <f>D39/Tab.1!D39</f>
        <v>0.82618862042088859</v>
      </c>
      <c r="F39" s="61">
        <f>'[2]36'!$M$19</f>
        <v>223</v>
      </c>
      <c r="G39" s="50">
        <f>F39/Tab.1!D39</f>
        <v>0.17381137957911147</v>
      </c>
      <c r="H39" s="61">
        <f>'[2]36'!$M$18</f>
        <v>40</v>
      </c>
      <c r="I39" s="50">
        <f>H39/Tab.1!D39</f>
        <v>3.117692907248636E-2</v>
      </c>
      <c r="J39" s="61">
        <f>'[2]36'!$M$23</f>
        <v>70</v>
      </c>
      <c r="K39" s="50">
        <f>J39/Tab.1!D39</f>
        <v>5.4559625876851127E-2</v>
      </c>
      <c r="L39" s="61">
        <f>'[2]36'!$M$25</f>
        <v>524</v>
      </c>
      <c r="M39" s="50">
        <f>L39/Tab.1!D39</f>
        <v>0.40841777084957132</v>
      </c>
      <c r="N39" s="61">
        <f>'[2]36'!$M$26</f>
        <v>330</v>
      </c>
      <c r="O39" s="121">
        <f>N39/Tab.1!D39</f>
        <v>0.2572096648480125</v>
      </c>
      <c r="P39" s="61">
        <f>'[2]36'!$N27</f>
        <v>271</v>
      </c>
      <c r="Q39" s="87">
        <f>P39/Tab.1!D39</f>
        <v>0.2112236944660951</v>
      </c>
      <c r="R39" s="61">
        <f>'[2]36'!$T$162</f>
        <v>25</v>
      </c>
      <c r="S39" s="86">
        <f>R39/Tab.1!D39</f>
        <v>1.9485580670303974E-2</v>
      </c>
    </row>
    <row r="40" spans="1:19" s="55" customFormat="1" ht="18.600000000000001" customHeight="1" x14ac:dyDescent="0.2">
      <c r="A40" s="54" t="s">
        <v>44</v>
      </c>
      <c r="B40" s="61">
        <f>'[2]63'!$O$16</f>
        <v>1473</v>
      </c>
      <c r="C40" s="50">
        <f>B40/Tab.1!D40</f>
        <v>0.18671568006084421</v>
      </c>
      <c r="D40" s="61">
        <f>'[2]63'!$M$17</f>
        <v>6381</v>
      </c>
      <c r="E40" s="50">
        <f>D40/Tab.1!D40</f>
        <v>0.80884776270756753</v>
      </c>
      <c r="F40" s="61">
        <f>'[2]63'!$M$19</f>
        <v>1508</v>
      </c>
      <c r="G40" s="50">
        <f>F40/Tab.1!D40</f>
        <v>0.1911522372924325</v>
      </c>
      <c r="H40" s="61">
        <f>'[2]63'!$M$18</f>
        <v>352</v>
      </c>
      <c r="I40" s="50">
        <f>H40/Tab.1!D40</f>
        <v>4.4619089871973633E-2</v>
      </c>
      <c r="J40" s="61">
        <f>'[2]63'!$M$23</f>
        <v>207</v>
      </c>
      <c r="K40" s="50">
        <f>J40/Tab.1!D40</f>
        <v>2.6239067055393587E-2</v>
      </c>
      <c r="L40" s="61">
        <f>'[2]63'!$M$25</f>
        <v>2160</v>
      </c>
      <c r="M40" s="50">
        <f>L40/Tab.1!D40</f>
        <v>0.27379896057802</v>
      </c>
      <c r="N40" s="61">
        <f>'[2]63'!$M$26</f>
        <v>2036</v>
      </c>
      <c r="O40" s="121">
        <f>N40/Tab.1!D40</f>
        <v>0.25808087210039293</v>
      </c>
      <c r="P40" s="61">
        <f>'[2]63'!$N27</f>
        <v>1130</v>
      </c>
      <c r="Q40" s="87">
        <f>P40/Tab.1!D40</f>
        <v>0.143237419191279</v>
      </c>
      <c r="R40" s="61">
        <f>'[2]63'!$T$162</f>
        <v>93</v>
      </c>
      <c r="S40" s="86">
        <f>R40/Tab.1!D40</f>
        <v>1.1788566358220306E-2</v>
      </c>
    </row>
    <row r="41" spans="1:19" s="51" customFormat="1" ht="40.15" customHeight="1" x14ac:dyDescent="0.2">
      <c r="A41" s="52" t="s">
        <v>90</v>
      </c>
      <c r="B41" s="11">
        <f>SUM(B42:B45)</f>
        <v>1241</v>
      </c>
      <c r="C41" s="12">
        <f>B41/Tab.1!D41</f>
        <v>0.12529025744573447</v>
      </c>
      <c r="D41" s="11">
        <f>SUM(D42:D45)</f>
        <v>8568</v>
      </c>
      <c r="E41" s="12">
        <f>D41/Tab.1!D41</f>
        <v>0.86501766784452294</v>
      </c>
      <c r="F41" s="11">
        <f>SUM(F42:F45)</f>
        <v>1337</v>
      </c>
      <c r="G41" s="12">
        <f>F41/Tab.1!D41</f>
        <v>0.13498233215547703</v>
      </c>
      <c r="H41" s="11">
        <f>SUM(H42:H45)</f>
        <v>183</v>
      </c>
      <c r="I41" s="12">
        <f>H41/Tab.1!D41</f>
        <v>1.8475517415446743E-2</v>
      </c>
      <c r="J41" s="13">
        <f>SUM(J42:J45)</f>
        <v>307</v>
      </c>
      <c r="K41" s="12">
        <f>J41/Tab.1!D41</f>
        <v>3.0994447248864208E-2</v>
      </c>
      <c r="L41" s="11">
        <f>SUM(L42:L45)</f>
        <v>2764</v>
      </c>
      <c r="M41" s="12">
        <f>L41/Tab.1!D41</f>
        <v>0.27905098435133768</v>
      </c>
      <c r="N41" s="11">
        <f>SUM(N42:N45)</f>
        <v>2144</v>
      </c>
      <c r="O41" s="122">
        <f>N41/Tab.1!D41</f>
        <v>0.21645633518425039</v>
      </c>
      <c r="P41" s="11">
        <f>SUM(P42:P45)</f>
        <v>1819</v>
      </c>
      <c r="Q41" s="86">
        <f>P41/Tab.1!D41</f>
        <v>0.18364462392730943</v>
      </c>
      <c r="R41" s="11">
        <f>SUM(R42:R45)</f>
        <v>226</v>
      </c>
      <c r="S41" s="86">
        <f>R41/Tab.1!D41</f>
        <v>2.2816759212518928E-2</v>
      </c>
    </row>
    <row r="42" spans="1:19" s="55" customFormat="1" ht="18" customHeight="1" x14ac:dyDescent="0.2">
      <c r="A42" s="54" t="s">
        <v>29</v>
      </c>
      <c r="B42" s="61">
        <f>'[2]04'!$O$16</f>
        <v>250</v>
      </c>
      <c r="C42" s="50">
        <f>B42/Tab.1!D42</f>
        <v>0.1481042654028436</v>
      </c>
      <c r="D42" s="61">
        <f>'[2]04'!$M$17</f>
        <v>1448</v>
      </c>
      <c r="E42" s="50">
        <f>D42/Tab.1!D42</f>
        <v>0.85781990521327012</v>
      </c>
      <c r="F42" s="61">
        <f>'[2]04'!$M$19</f>
        <v>240</v>
      </c>
      <c r="G42" s="50">
        <f>F42/Tab.1!D42</f>
        <v>0.14218009478672985</v>
      </c>
      <c r="H42" s="61">
        <f>'[2]04'!$M$18</f>
        <v>33</v>
      </c>
      <c r="I42" s="50">
        <f>H42/Tab.1!D42</f>
        <v>1.9549763033175356E-2</v>
      </c>
      <c r="J42" s="61">
        <f>'[2]04'!$M$23</f>
        <v>56</v>
      </c>
      <c r="K42" s="50">
        <f>J42/Tab.1!D42</f>
        <v>3.3175355450236969E-2</v>
      </c>
      <c r="L42" s="61">
        <f>'[2]04'!$M$25</f>
        <v>736</v>
      </c>
      <c r="M42" s="50">
        <f>L42/Tab.1!D42</f>
        <v>0.43601895734597157</v>
      </c>
      <c r="N42" s="61">
        <f>'[2]04'!$M$26</f>
        <v>367</v>
      </c>
      <c r="O42" s="121">
        <f>N42/Tab.1!D42</f>
        <v>0.21741706161137442</v>
      </c>
      <c r="P42" s="61">
        <f>'[2]04'!$N27</f>
        <v>287</v>
      </c>
      <c r="Q42" s="87">
        <f>P42/Tab.1!D42</f>
        <v>0.17002369668246445</v>
      </c>
      <c r="R42" s="61">
        <f>'[2]04'!$T$162</f>
        <v>55</v>
      </c>
      <c r="S42" s="86">
        <f>R42/Tab.1!D42</f>
        <v>3.2582938388625596E-2</v>
      </c>
    </row>
    <row r="43" spans="1:19" s="55" customFormat="1" ht="18" customHeight="1" x14ac:dyDescent="0.2">
      <c r="A43" s="54" t="s">
        <v>30</v>
      </c>
      <c r="B43" s="61">
        <f>'[2]19'!$O$16</f>
        <v>469</v>
      </c>
      <c r="C43" s="50">
        <f>B43/Tab.1!D43</f>
        <v>0.15301794453507342</v>
      </c>
      <c r="D43" s="61">
        <f>'[2]19'!$M$17</f>
        <v>2644</v>
      </c>
      <c r="E43" s="50">
        <f>D43/Tab.1!D43</f>
        <v>0.86264274061990209</v>
      </c>
      <c r="F43" s="61">
        <f>'[2]19'!$M$19</f>
        <v>421</v>
      </c>
      <c r="G43" s="50">
        <f>F43/Tab.1!D43</f>
        <v>0.13735725938009788</v>
      </c>
      <c r="H43" s="61">
        <f>'[2]19'!$M$18</f>
        <v>89</v>
      </c>
      <c r="I43" s="50">
        <f>H43/Tab.1!D43</f>
        <v>2.9037520391517128E-2</v>
      </c>
      <c r="J43" s="61">
        <f>'[2]19'!$M$23</f>
        <v>103</v>
      </c>
      <c r="K43" s="50">
        <f>J43/Tab.1!D43</f>
        <v>3.360522022838499E-2</v>
      </c>
      <c r="L43" s="61">
        <f>'[2]19'!$M$25</f>
        <v>887</v>
      </c>
      <c r="M43" s="50">
        <f>L43/Tab.1!D43</f>
        <v>0.28939641109298531</v>
      </c>
      <c r="N43" s="61">
        <f>'[2]19'!$M$26</f>
        <v>679</v>
      </c>
      <c r="O43" s="121">
        <f>N43/Tab.1!D43</f>
        <v>0.22153344208809136</v>
      </c>
      <c r="P43" s="61">
        <f>'[2]19'!$N27</f>
        <v>564</v>
      </c>
      <c r="Q43" s="87">
        <f>P43/Tab.1!D43</f>
        <v>0.18401305057096248</v>
      </c>
      <c r="R43" s="61">
        <f>'[2]19'!$T$162</f>
        <v>64</v>
      </c>
      <c r="S43" s="86">
        <f>R43/Tab.1!D43</f>
        <v>2.0880913539967374E-2</v>
      </c>
    </row>
    <row r="44" spans="1:19" s="55" customFormat="1" ht="18" customHeight="1" x14ac:dyDescent="0.2">
      <c r="A44" s="54" t="s">
        <v>31</v>
      </c>
      <c r="B44" s="61">
        <f>'[2]27'!$O$16</f>
        <v>245</v>
      </c>
      <c r="C44" s="50">
        <f>B44/Tab.1!D44</f>
        <v>0.13329706202393907</v>
      </c>
      <c r="D44" s="61">
        <f>'[2]27'!$M$17</f>
        <v>1524</v>
      </c>
      <c r="E44" s="50">
        <f>D44/Tab.1!D44</f>
        <v>0.82916213275299233</v>
      </c>
      <c r="F44" s="61">
        <f>'[2]27'!$M$19</f>
        <v>314</v>
      </c>
      <c r="G44" s="50">
        <f>F44/Tab.1!D44</f>
        <v>0.17083786724700761</v>
      </c>
      <c r="H44" s="61">
        <f>'[2]27'!$M$18</f>
        <v>57</v>
      </c>
      <c r="I44" s="50">
        <f>H44/Tab.1!D44</f>
        <v>3.1011969532100107E-2</v>
      </c>
      <c r="J44" s="61">
        <f>'[2]27'!$M$23</f>
        <v>58</v>
      </c>
      <c r="K44" s="50">
        <f>J44/Tab.1!D44</f>
        <v>3.1556039173014146E-2</v>
      </c>
      <c r="L44" s="61">
        <f>'[2]27'!$M$25</f>
        <v>412</v>
      </c>
      <c r="M44" s="50">
        <f>L44/Tab.1!D44</f>
        <v>0.22415669205658323</v>
      </c>
      <c r="N44" s="61">
        <f>'[2]27'!$M$26</f>
        <v>483</v>
      </c>
      <c r="O44" s="121">
        <f>N44/Tab.1!D44</f>
        <v>0.26278563656147985</v>
      </c>
      <c r="P44" s="61">
        <f>'[2]27'!$N27</f>
        <v>379</v>
      </c>
      <c r="Q44" s="87">
        <f>P44/Tab.1!D44</f>
        <v>0.20620239390642003</v>
      </c>
      <c r="R44" s="61">
        <f>'[2]27'!$T$162</f>
        <v>27</v>
      </c>
      <c r="S44" s="86">
        <f>R44/Tab.1!D44</f>
        <v>1.4689880304679E-2</v>
      </c>
    </row>
    <row r="45" spans="1:19" s="55" customFormat="1" ht="18" customHeight="1" x14ac:dyDescent="0.2">
      <c r="A45" s="54" t="s">
        <v>43</v>
      </c>
      <c r="B45" s="61">
        <f>'[2]62'!$O$16</f>
        <v>277</v>
      </c>
      <c r="C45" s="50">
        <f>B45/Tab.1!D45</f>
        <v>8.3584791792395891E-2</v>
      </c>
      <c r="D45" s="61">
        <f>'[2]62'!$M$17</f>
        <v>2952</v>
      </c>
      <c r="E45" s="50">
        <f>D45/Tab.1!D45</f>
        <v>0.89076644538322269</v>
      </c>
      <c r="F45" s="61">
        <f>'[2]62'!$M$19</f>
        <v>362</v>
      </c>
      <c r="G45" s="50">
        <f>F45/Tab.1!D45</f>
        <v>0.10923355461677731</v>
      </c>
      <c r="H45" s="61">
        <f>'[2]62'!$M$18</f>
        <v>4</v>
      </c>
      <c r="I45" s="50">
        <f>H45/Tab.1!D45</f>
        <v>1.2070006035003018E-3</v>
      </c>
      <c r="J45" s="61">
        <f>'[2]62'!$M$23</f>
        <v>90</v>
      </c>
      <c r="K45" s="50">
        <f>J45/Tab.1!D45</f>
        <v>2.715751357875679E-2</v>
      </c>
      <c r="L45" s="61">
        <f>'[2]62'!$M$25</f>
        <v>729</v>
      </c>
      <c r="M45" s="50">
        <f>L45/Tab.1!D45</f>
        <v>0.21997585998792998</v>
      </c>
      <c r="N45" s="61">
        <f>'[2]62'!$M$26</f>
        <v>615</v>
      </c>
      <c r="O45" s="121">
        <f>N45/Tab.1!D45</f>
        <v>0.18557634278817139</v>
      </c>
      <c r="P45" s="61">
        <f>'[2]62'!$N27</f>
        <v>589</v>
      </c>
      <c r="Q45" s="87">
        <f>P45/Tab.1!D45</f>
        <v>0.17773083886541943</v>
      </c>
      <c r="R45" s="61">
        <f>'[2]62'!$T$162</f>
        <v>80</v>
      </c>
      <c r="S45" s="86">
        <f>R45/Tab.1!D45</f>
        <v>2.4140012070006035E-2</v>
      </c>
    </row>
    <row r="46" spans="1:19" s="51" customFormat="1" ht="40.15" customHeight="1" x14ac:dyDescent="0.2">
      <c r="A46" s="52" t="s">
        <v>91</v>
      </c>
      <c r="B46" s="11">
        <f>SUM(B47:B52)</f>
        <v>1224</v>
      </c>
      <c r="C46" s="12">
        <f>B46/Tab.1!D46</f>
        <v>0.13880698571104558</v>
      </c>
      <c r="D46" s="11">
        <f>SUM(D47:D52)</f>
        <v>7500</v>
      </c>
      <c r="E46" s="12">
        <f>D46/Tab.1!D46</f>
        <v>0.85053300068042637</v>
      </c>
      <c r="F46" s="11">
        <f>SUM(F47:F52)</f>
        <v>1318</v>
      </c>
      <c r="G46" s="12">
        <f>F46/Tab.1!D46</f>
        <v>0.14946699931957361</v>
      </c>
      <c r="H46" s="11">
        <f>SUM(H47:H52)</f>
        <v>502</v>
      </c>
      <c r="I46" s="12">
        <f>H46/Tab.1!D46</f>
        <v>5.6929008845543208E-2</v>
      </c>
      <c r="J46" s="13">
        <f>SUM(J47:J52)</f>
        <v>451</v>
      </c>
      <c r="K46" s="12">
        <f>J46/Tab.1!D46</f>
        <v>5.1145384440916306E-2</v>
      </c>
      <c r="L46" s="11">
        <f>SUM(L47:L52)</f>
        <v>3234</v>
      </c>
      <c r="M46" s="12">
        <f>L46/Tab.1!D46</f>
        <v>0.36674982989339988</v>
      </c>
      <c r="N46" s="11">
        <f>SUM(N47:N52)</f>
        <v>1988</v>
      </c>
      <c r="O46" s="122">
        <f>N46/Tab.1!D46</f>
        <v>0.22544794738035837</v>
      </c>
      <c r="P46" s="11">
        <f>SUM(P47:P52)</f>
        <v>1230</v>
      </c>
      <c r="Q46" s="86">
        <f>P46/Tab.1!D46</f>
        <v>0.13948741211158994</v>
      </c>
      <c r="R46" s="11">
        <f>SUM(R47:R52)</f>
        <v>187</v>
      </c>
      <c r="S46" s="86">
        <f>R46/Tab.1!D46</f>
        <v>2.1206622816965299E-2</v>
      </c>
    </row>
    <row r="47" spans="1:19" s="55" customFormat="1" ht="18" customHeight="1" x14ac:dyDescent="0.2">
      <c r="A47" s="54" t="s">
        <v>36</v>
      </c>
      <c r="B47" s="61">
        <f>'[2]03'!$O$16</f>
        <v>591</v>
      </c>
      <c r="C47" s="50">
        <f>B47/Tab.1!D47</f>
        <v>0.17026793431287812</v>
      </c>
      <c r="D47" s="61">
        <f>'[2]03'!$M$17</f>
        <v>2942</v>
      </c>
      <c r="E47" s="50">
        <f>D47/Tab.1!D47</f>
        <v>0.84759435321233079</v>
      </c>
      <c r="F47" s="61">
        <f>'[2]03'!$M$19</f>
        <v>529</v>
      </c>
      <c r="G47" s="50">
        <f>F47/Tab.1!D47</f>
        <v>0.15240564678766927</v>
      </c>
      <c r="H47" s="61">
        <f>'[2]03'!$M$18</f>
        <v>278</v>
      </c>
      <c r="I47" s="50">
        <f>H47/Tab.1!D47</f>
        <v>8.0092192451743011E-2</v>
      </c>
      <c r="J47" s="61">
        <f>'[2]03'!$M$23</f>
        <v>165</v>
      </c>
      <c r="K47" s="50">
        <f>J47/Tab.1!D47</f>
        <v>4.753673292999136E-2</v>
      </c>
      <c r="L47" s="61">
        <f>'[2]03'!$M$25</f>
        <v>1501</v>
      </c>
      <c r="M47" s="50">
        <f>L47/Tab.1!D47</f>
        <v>0.43244021895707291</v>
      </c>
      <c r="N47" s="61">
        <f>'[2]03'!$M$26</f>
        <v>810</v>
      </c>
      <c r="O47" s="121">
        <f>N47/Tab.1!D47</f>
        <v>0.23336214347450301</v>
      </c>
      <c r="P47" s="61">
        <f>'[2]03'!$N27</f>
        <v>335</v>
      </c>
      <c r="Q47" s="87">
        <f>P47/Tab.1!D47</f>
        <v>9.6513972918467306E-2</v>
      </c>
      <c r="R47" s="61">
        <f>'[2]03'!$T$162</f>
        <v>71</v>
      </c>
      <c r="S47" s="86">
        <f>R47/Tab.1!D47</f>
        <v>2.045520023048113E-2</v>
      </c>
    </row>
    <row r="48" spans="1:19" s="55" customFormat="1" ht="18" customHeight="1" x14ac:dyDescent="0.2">
      <c r="A48" s="54" t="s">
        <v>23</v>
      </c>
      <c r="B48" s="61">
        <f>'[2]10'!$O$16</f>
        <v>56</v>
      </c>
      <c r="C48" s="50">
        <f>B48/Tab.1!D48</f>
        <v>0.1003584229390681</v>
      </c>
      <c r="D48" s="61">
        <f>'[2]10'!$M$17</f>
        <v>454</v>
      </c>
      <c r="E48" s="50">
        <f>D48/Tab.1!D48</f>
        <v>0.81362007168458783</v>
      </c>
      <c r="F48" s="61">
        <f>'[2]10'!$M$19</f>
        <v>104</v>
      </c>
      <c r="G48" s="50">
        <f>F48/Tab.1!D48</f>
        <v>0.1863799283154122</v>
      </c>
      <c r="H48" s="61">
        <f>'[2]10'!$M$18</f>
        <v>29</v>
      </c>
      <c r="I48" s="50">
        <f>H48/Tab.1!D48</f>
        <v>5.197132616487455E-2</v>
      </c>
      <c r="J48" s="61">
        <f>'[2]10'!$M$23</f>
        <v>33</v>
      </c>
      <c r="K48" s="50">
        <f>J48/Tab.1!D48</f>
        <v>5.9139784946236562E-2</v>
      </c>
      <c r="L48" s="61">
        <f>'[2]10'!$M$25</f>
        <v>226</v>
      </c>
      <c r="M48" s="50">
        <f>L48/Tab.1!D48</f>
        <v>0.4050179211469534</v>
      </c>
      <c r="N48" s="61">
        <f>'[2]10'!$M$26</f>
        <v>156</v>
      </c>
      <c r="O48" s="121">
        <f>N48/Tab.1!D48</f>
        <v>0.27956989247311825</v>
      </c>
      <c r="P48" s="61">
        <f>'[2]10'!$N27</f>
        <v>97</v>
      </c>
      <c r="Q48" s="87">
        <f>P48/Tab.1!D48</f>
        <v>0.17383512544802868</v>
      </c>
      <c r="R48" s="61">
        <f>'[2]10'!$T$162</f>
        <v>7</v>
      </c>
      <c r="S48" s="86">
        <f>R48/Tab.1!D48</f>
        <v>1.2544802867383513E-2</v>
      </c>
    </row>
    <row r="49" spans="1:19" s="55" customFormat="1" ht="18" customHeight="1" x14ac:dyDescent="0.2">
      <c r="A49" s="54" t="s">
        <v>49</v>
      </c>
      <c r="B49" s="61">
        <f>'[2]26'!$O$16</f>
        <v>153</v>
      </c>
      <c r="C49" s="50">
        <f>B49/Tab.1!D49</f>
        <v>0.11925175370226032</v>
      </c>
      <c r="D49" s="61">
        <f>'[2]26'!$M$17</f>
        <v>1083</v>
      </c>
      <c r="E49" s="50">
        <f>D49/Tab.1!D49</f>
        <v>0.84411535463756815</v>
      </c>
      <c r="F49" s="61">
        <f>'[2]26'!$M$19</f>
        <v>200</v>
      </c>
      <c r="G49" s="50">
        <f>F49/Tab.1!D49</f>
        <v>0.1558846453624318</v>
      </c>
      <c r="H49" s="61">
        <f>'[2]26'!$M$18</f>
        <v>23</v>
      </c>
      <c r="I49" s="50">
        <f>H49/Tab.1!D49</f>
        <v>1.7926734216679657E-2</v>
      </c>
      <c r="J49" s="61">
        <f>'[2]26'!$M$23</f>
        <v>83</v>
      </c>
      <c r="K49" s="50">
        <f>J49/Tab.1!D49</f>
        <v>6.4692127825409201E-2</v>
      </c>
      <c r="L49" s="61">
        <f>'[2]26'!$M$25</f>
        <v>458</v>
      </c>
      <c r="M49" s="50">
        <f>L49/Tab.1!D49</f>
        <v>0.35697583787996884</v>
      </c>
      <c r="N49" s="61">
        <f>'[2]26'!$M$26</f>
        <v>288</v>
      </c>
      <c r="O49" s="121">
        <f>N49/Tab.1!D49</f>
        <v>0.22447388932190179</v>
      </c>
      <c r="P49" s="61">
        <f>'[2]26'!$N27</f>
        <v>201</v>
      </c>
      <c r="Q49" s="87">
        <f>P49/Tab.1!D49</f>
        <v>0.15666406858924395</v>
      </c>
      <c r="R49" s="61">
        <f>'[2]26'!$T$162</f>
        <v>29</v>
      </c>
      <c r="S49" s="86">
        <f>R49/Tab.1!D49</f>
        <v>2.260327357755261E-2</v>
      </c>
    </row>
    <row r="50" spans="1:19" s="55" customFormat="1" ht="18" customHeight="1" x14ac:dyDescent="0.2">
      <c r="A50" s="54" t="s">
        <v>24</v>
      </c>
      <c r="B50" s="61">
        <f>'[2]29'!$O$16</f>
        <v>105</v>
      </c>
      <c r="C50" s="50">
        <f>B50/Tab.1!D50</f>
        <v>0.10552763819095477</v>
      </c>
      <c r="D50" s="61">
        <f>'[2]29'!$M$17</f>
        <v>795</v>
      </c>
      <c r="E50" s="50">
        <f>D50/Tab.1!D50</f>
        <v>0.79899497487437188</v>
      </c>
      <c r="F50" s="61">
        <f>'[2]29'!$M$19</f>
        <v>200</v>
      </c>
      <c r="G50" s="50">
        <f>F50/Tab.1!D50</f>
        <v>0.20100502512562815</v>
      </c>
      <c r="H50" s="61">
        <f>'[2]29'!$M$18</f>
        <v>59</v>
      </c>
      <c r="I50" s="50">
        <f>H50/Tab.1!D50</f>
        <v>5.92964824120603E-2</v>
      </c>
      <c r="J50" s="61">
        <f>'[2]29'!$M$23</f>
        <v>63</v>
      </c>
      <c r="K50" s="50">
        <f>J50/Tab.1!D50</f>
        <v>6.3316582914572858E-2</v>
      </c>
      <c r="L50" s="61">
        <f>'[2]29'!$M$25</f>
        <v>221</v>
      </c>
      <c r="M50" s="50">
        <f>L50/Tab.1!D50</f>
        <v>0.22211055276381911</v>
      </c>
      <c r="N50" s="61">
        <f>'[2]29'!$M$26</f>
        <v>271</v>
      </c>
      <c r="O50" s="121">
        <f>N50/Tab.1!D50</f>
        <v>0.27236180904522611</v>
      </c>
      <c r="P50" s="61">
        <f>'[2]29'!$N27</f>
        <v>172</v>
      </c>
      <c r="Q50" s="87">
        <f>P50/Tab.1!D50</f>
        <v>0.17286432160804019</v>
      </c>
      <c r="R50" s="61">
        <f>'[2]29'!$T$162</f>
        <v>35</v>
      </c>
      <c r="S50" s="86">
        <f>R50/Tab.1!D50</f>
        <v>3.5175879396984924E-2</v>
      </c>
    </row>
    <row r="51" spans="1:19" s="55" customFormat="1" ht="18" customHeight="1" x14ac:dyDescent="0.2">
      <c r="A51" s="54" t="s">
        <v>13</v>
      </c>
      <c r="B51" s="61">
        <f>'[2]33'!$O$16</f>
        <v>162</v>
      </c>
      <c r="C51" s="50">
        <f>B51/Tab.1!D51</f>
        <v>0.1386986301369863</v>
      </c>
      <c r="D51" s="61">
        <f>'[2]33'!$M$17</f>
        <v>1017</v>
      </c>
      <c r="E51" s="50">
        <f>D51/Tab.1!D51</f>
        <v>0.87071917808219179</v>
      </c>
      <c r="F51" s="61">
        <f>'[2]33'!$M$19</f>
        <v>151</v>
      </c>
      <c r="G51" s="50">
        <f>F51/Tab.1!D51</f>
        <v>0.12928082191780821</v>
      </c>
      <c r="H51" s="61">
        <f>'[2]33'!$M$18</f>
        <v>78</v>
      </c>
      <c r="I51" s="50">
        <f>H51/Tab.1!D51</f>
        <v>6.6780821917808222E-2</v>
      </c>
      <c r="J51" s="61">
        <f>'[2]33'!$M$23</f>
        <v>73</v>
      </c>
      <c r="K51" s="50">
        <f>J51/Tab.1!D51</f>
        <v>6.25E-2</v>
      </c>
      <c r="L51" s="61">
        <f>'[2]33'!$M$25</f>
        <v>461</v>
      </c>
      <c r="M51" s="50">
        <f>L51/Tab.1!D51</f>
        <v>0.3946917808219178</v>
      </c>
      <c r="N51" s="61">
        <f>'[2]33'!$M$26</f>
        <v>232</v>
      </c>
      <c r="O51" s="121">
        <f>N51/Tab.1!D51</f>
        <v>0.19863013698630136</v>
      </c>
      <c r="P51" s="61">
        <f>'[2]33'!$N27</f>
        <v>199</v>
      </c>
      <c r="Q51" s="87">
        <f>P51/Tab.1!D51</f>
        <v>0.17037671232876711</v>
      </c>
      <c r="R51" s="61">
        <f>'[2]33'!$T$162</f>
        <v>9</v>
      </c>
      <c r="S51" s="86">
        <f>R51/Tab.1!D51</f>
        <v>7.7054794520547941E-3</v>
      </c>
    </row>
    <row r="52" spans="1:19" s="55" customFormat="1" ht="18" customHeight="1" x14ac:dyDescent="0.2">
      <c r="A52" s="54" t="s">
        <v>45</v>
      </c>
      <c r="B52" s="61">
        <f>'[2]64'!$O$16</f>
        <v>157</v>
      </c>
      <c r="C52" s="50">
        <f>B52/Tab.1!D52</f>
        <v>0.1169024571854058</v>
      </c>
      <c r="D52" s="61">
        <f>'[2]64'!$M$17</f>
        <v>1209</v>
      </c>
      <c r="E52" s="50">
        <f>D52/Tab.1!D52</f>
        <v>0.90022338049143713</v>
      </c>
      <c r="F52" s="61">
        <f>'[2]64'!$M$19</f>
        <v>134</v>
      </c>
      <c r="G52" s="50">
        <f>F52/Tab.1!D52</f>
        <v>9.9776619508562925E-2</v>
      </c>
      <c r="H52" s="61">
        <f>'[2]64'!$M$18</f>
        <v>35</v>
      </c>
      <c r="I52" s="50">
        <f>H52/Tab.1!D52</f>
        <v>2.6061057334326135E-2</v>
      </c>
      <c r="J52" s="61">
        <f>'[2]64'!$M$23</f>
        <v>34</v>
      </c>
      <c r="K52" s="50">
        <f>J52/Tab.1!D52</f>
        <v>2.5316455696202531E-2</v>
      </c>
      <c r="L52" s="61">
        <f>'[2]64'!$M$25</f>
        <v>367</v>
      </c>
      <c r="M52" s="50">
        <f>L52/Tab.1!D52</f>
        <v>0.2732688011913626</v>
      </c>
      <c r="N52" s="61">
        <f>'[2]64'!$M$26</f>
        <v>231</v>
      </c>
      <c r="O52" s="121">
        <f>N52/Tab.1!D52</f>
        <v>0.17200297840655249</v>
      </c>
      <c r="P52" s="61">
        <f>'[2]64'!$N27</f>
        <v>226</v>
      </c>
      <c r="Q52" s="87">
        <f>P52/Tab.1!D52</f>
        <v>0.16827997021593447</v>
      </c>
      <c r="R52" s="61">
        <f>'[2]64'!$T$162</f>
        <v>36</v>
      </c>
      <c r="S52" s="86">
        <f>R52/Tab.1!D52</f>
        <v>2.6805658972449738E-2</v>
      </c>
    </row>
    <row r="53" spans="1:19" s="51" customFormat="1" ht="40.15" customHeight="1" x14ac:dyDescent="0.2">
      <c r="A53" s="52" t="s">
        <v>92</v>
      </c>
      <c r="B53" s="11">
        <f>SUM(B54:B56)</f>
        <v>694</v>
      </c>
      <c r="C53" s="12">
        <f>B53/Tab.1!D53</f>
        <v>0.16646677860398176</v>
      </c>
      <c r="D53" s="11">
        <f>SUM(D54:D56)</f>
        <v>3555</v>
      </c>
      <c r="E53" s="12">
        <f>D53/Tab.1!D53</f>
        <v>0.85272247541376833</v>
      </c>
      <c r="F53" s="11">
        <f>SUM(F54:F56)</f>
        <v>614</v>
      </c>
      <c r="G53" s="12">
        <f>F53/Tab.1!D53</f>
        <v>0.14727752458623172</v>
      </c>
      <c r="H53" s="11">
        <f>SUM(H54:H56)</f>
        <v>113</v>
      </c>
      <c r="I53" s="12">
        <f>H53/Tab.1!D53</f>
        <v>2.7104821300071958E-2</v>
      </c>
      <c r="J53" s="13">
        <f>SUM(J54:J56)</f>
        <v>177</v>
      </c>
      <c r="K53" s="12">
        <f>J53/Tab.1!D53</f>
        <v>4.2456224514272008E-2</v>
      </c>
      <c r="L53" s="11">
        <f>SUM(L54:L56)</f>
        <v>1511</v>
      </c>
      <c r="M53" s="12">
        <f>L53/Tab.1!D53</f>
        <v>0.36243703526025428</v>
      </c>
      <c r="N53" s="11">
        <f>SUM(N54:N56)</f>
        <v>862</v>
      </c>
      <c r="O53" s="122">
        <f>N53/Tab.1!D53</f>
        <v>0.20676421204125689</v>
      </c>
      <c r="P53" s="11">
        <f>SUM(P54:P56)</f>
        <v>525</v>
      </c>
      <c r="Q53" s="86">
        <f>P53/Tab.1!D53</f>
        <v>0.12592947949148478</v>
      </c>
      <c r="R53" s="11">
        <f>SUM(R54:R56)</f>
        <v>142</v>
      </c>
      <c r="S53" s="86">
        <f>R53/Tab.1!D53</f>
        <v>3.406092588150636E-2</v>
      </c>
    </row>
    <row r="54" spans="1:19" s="55" customFormat="1" ht="18" customHeight="1" x14ac:dyDescent="0.2">
      <c r="A54" s="54" t="s">
        <v>3</v>
      </c>
      <c r="B54" s="61">
        <f>'[2]06'!$O$16</f>
        <v>157</v>
      </c>
      <c r="C54" s="50">
        <f>B54/Tab.1!D54</f>
        <v>0.15096153846153845</v>
      </c>
      <c r="D54" s="61">
        <f>'[2]06'!$M$17</f>
        <v>803</v>
      </c>
      <c r="E54" s="50">
        <f>D54/Tab.1!D54</f>
        <v>0.77211538461538465</v>
      </c>
      <c r="F54" s="61">
        <f>'[2]06'!$M$19</f>
        <v>237</v>
      </c>
      <c r="G54" s="50">
        <f>F54/Tab.1!D54</f>
        <v>0.22788461538461538</v>
      </c>
      <c r="H54" s="61">
        <f>'[2]06'!$M$18</f>
        <v>5</v>
      </c>
      <c r="I54" s="50">
        <f>H54/Tab.1!D54</f>
        <v>4.807692307692308E-3</v>
      </c>
      <c r="J54" s="61">
        <f>'[2]06'!$M$23</f>
        <v>66</v>
      </c>
      <c r="K54" s="50">
        <f>J54/Tab.1!D54</f>
        <v>6.3461538461538458E-2</v>
      </c>
      <c r="L54" s="61">
        <f>'[2]06'!$M$25</f>
        <v>294</v>
      </c>
      <c r="M54" s="50">
        <f>L54/Tab.1!D54</f>
        <v>0.28269230769230769</v>
      </c>
      <c r="N54" s="61">
        <f>'[2]06'!$M$26</f>
        <v>304</v>
      </c>
      <c r="O54" s="121">
        <f>N54/Tab.1!D54</f>
        <v>0.29230769230769232</v>
      </c>
      <c r="P54" s="61">
        <f>'[2]06'!$N27</f>
        <v>145</v>
      </c>
      <c r="Q54" s="87">
        <f>P54/Tab.1!D54</f>
        <v>0.13942307692307693</v>
      </c>
      <c r="R54" s="61">
        <f>'[2]06'!$T$162</f>
        <v>18</v>
      </c>
      <c r="S54" s="86">
        <f>R54/Tab.1!D54</f>
        <v>1.7307692307692309E-2</v>
      </c>
    </row>
    <row r="55" spans="1:19" s="55" customFormat="1" ht="18" customHeight="1" x14ac:dyDescent="0.2">
      <c r="A55" s="57" t="s">
        <v>11</v>
      </c>
      <c r="B55" s="61">
        <f>'[2]28'!$O$16</f>
        <v>193</v>
      </c>
      <c r="C55" s="50">
        <f>B55/Tab.1!D55</f>
        <v>0.24585987261146497</v>
      </c>
      <c r="D55" s="61">
        <f>'[2]28'!$M$17</f>
        <v>625</v>
      </c>
      <c r="E55" s="50">
        <f>D55/Tab.1!D55</f>
        <v>0.79617834394904463</v>
      </c>
      <c r="F55" s="61">
        <f>'[2]28'!$M$19</f>
        <v>160</v>
      </c>
      <c r="G55" s="50">
        <f>F55/Tab.1!D55</f>
        <v>0.20382165605095542</v>
      </c>
      <c r="H55" s="61">
        <f>'[2]28'!$M$18</f>
        <v>0</v>
      </c>
      <c r="I55" s="50">
        <f>H55/Tab.1!D55</f>
        <v>0</v>
      </c>
      <c r="J55" s="61">
        <f>'[2]28'!$M$23</f>
        <v>54</v>
      </c>
      <c r="K55" s="50">
        <f>J55/Tab.1!D55</f>
        <v>6.8789808917197451E-2</v>
      </c>
      <c r="L55" s="61">
        <f>'[2]28'!$M$25</f>
        <v>330</v>
      </c>
      <c r="M55" s="50">
        <f>L55/Tab.1!D55</f>
        <v>0.42038216560509556</v>
      </c>
      <c r="N55" s="61">
        <f>'[2]28'!$M$26</f>
        <v>198</v>
      </c>
      <c r="O55" s="121">
        <f>N55/Tab.1!D55</f>
        <v>0.25222929936305732</v>
      </c>
      <c r="P55" s="61">
        <f>'[2]28'!$N27</f>
        <v>99</v>
      </c>
      <c r="Q55" s="87">
        <f>P55/Tab.1!D55</f>
        <v>0.12611464968152866</v>
      </c>
      <c r="R55" s="61">
        <f>'[2]28'!$T$162</f>
        <v>16</v>
      </c>
      <c r="S55" s="86">
        <f>R55/Tab.1!D55</f>
        <v>2.038216560509554E-2</v>
      </c>
    </row>
    <row r="56" spans="1:19" s="55" customFormat="1" ht="18" customHeight="1" x14ac:dyDescent="0.2">
      <c r="A56" s="54" t="s">
        <v>15</v>
      </c>
      <c r="B56" s="61">
        <f>'[2]38'!$O$16</f>
        <v>344</v>
      </c>
      <c r="C56" s="50">
        <f>B56/Tab.1!D56</f>
        <v>0.14675767918088736</v>
      </c>
      <c r="D56" s="61">
        <f>'[2]38'!$M$17</f>
        <v>2127</v>
      </c>
      <c r="E56" s="50">
        <f>D56/Tab.1!D56</f>
        <v>0.90742320819112632</v>
      </c>
      <c r="F56" s="61">
        <f>'[2]38'!$M$19</f>
        <v>217</v>
      </c>
      <c r="G56" s="50">
        <f>F56/Tab.1!D56</f>
        <v>9.2576791808873723E-2</v>
      </c>
      <c r="H56" s="61">
        <f>'[2]38'!$M$18</f>
        <v>108</v>
      </c>
      <c r="I56" s="50">
        <f>H56/Tab.1!D56</f>
        <v>4.607508532423208E-2</v>
      </c>
      <c r="J56" s="61">
        <f>'[2]38'!$M$23</f>
        <v>57</v>
      </c>
      <c r="K56" s="50">
        <f>J56/Tab.1!D56</f>
        <v>2.4317406143344711E-2</v>
      </c>
      <c r="L56" s="61">
        <f>'[2]38'!$M$25</f>
        <v>887</v>
      </c>
      <c r="M56" s="50">
        <f>L56/Tab.1!D56</f>
        <v>0.37841296928327645</v>
      </c>
      <c r="N56" s="61">
        <f>'[2]38'!$M$26</f>
        <v>360</v>
      </c>
      <c r="O56" s="121">
        <f>N56/Tab.1!D56</f>
        <v>0.15358361774744028</v>
      </c>
      <c r="P56" s="61">
        <f>'[2]38'!$N27</f>
        <v>281</v>
      </c>
      <c r="Q56" s="87">
        <f>P56/Tab.1!D56</f>
        <v>0.11988054607508532</v>
      </c>
      <c r="R56" s="61">
        <f>'[2]38'!$T$162</f>
        <v>108</v>
      </c>
      <c r="S56" s="86">
        <f>R56/Tab.1!D56</f>
        <v>4.607508532423208E-2</v>
      </c>
    </row>
    <row r="57" spans="1:19" x14ac:dyDescent="0.25">
      <c r="P57" s="55"/>
      <c r="R57" s="55"/>
    </row>
  </sheetData>
  <phoneticPr fontId="2" type="noConversion"/>
  <conditionalFormatting sqref="N2 P2">
    <cfRule type="cellIs" dxfId="2" priority="2" stopIfTrue="1" operator="equal">
      <formula>"błąd"</formula>
    </cfRule>
  </conditionalFormatting>
  <conditionalFormatting sqref="R2">
    <cfRule type="cellIs" dxfId="1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3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6"/>
  <sheetViews>
    <sheetView view="pageBreakPreview" zoomScaleNormal="85" zoomScaleSheetLayoutView="100" workbookViewId="0">
      <selection activeCell="C2" sqref="C2"/>
    </sheetView>
  </sheetViews>
  <sheetFormatPr defaultColWidth="2.140625" defaultRowHeight="15.75" x14ac:dyDescent="0.25"/>
  <cols>
    <col min="1" max="1" width="25.7109375" style="47" customWidth="1"/>
    <col min="2" max="9" width="12.7109375" style="47" customWidth="1"/>
    <col min="10" max="10" width="15.7109375" style="47" customWidth="1"/>
    <col min="12" max="16384" width="2.140625" style="47"/>
  </cols>
  <sheetData>
    <row r="1" spans="1:11" ht="30" customHeight="1" x14ac:dyDescent="0.25">
      <c r="A1" s="9"/>
      <c r="C1" s="9" t="s">
        <v>242</v>
      </c>
      <c r="E1" s="9"/>
      <c r="F1" s="9"/>
      <c r="G1" s="9"/>
      <c r="H1" s="9"/>
      <c r="I1" s="9"/>
      <c r="J1" s="9"/>
      <c r="K1" s="47"/>
    </row>
    <row r="2" spans="1:11" ht="99.95" customHeight="1" x14ac:dyDescent="0.25">
      <c r="A2" s="91" t="s">
        <v>38</v>
      </c>
      <c r="B2" s="49" t="s">
        <v>175</v>
      </c>
      <c r="C2" s="49" t="s">
        <v>146</v>
      </c>
      <c r="D2" s="49" t="s">
        <v>80</v>
      </c>
      <c r="E2" s="49" t="s">
        <v>52</v>
      </c>
      <c r="F2" s="49" t="s">
        <v>57</v>
      </c>
      <c r="G2" s="49" t="s">
        <v>81</v>
      </c>
      <c r="H2" s="49" t="s">
        <v>177</v>
      </c>
      <c r="I2" s="49" t="s">
        <v>82</v>
      </c>
      <c r="J2" s="49" t="s">
        <v>83</v>
      </c>
      <c r="K2" s="47"/>
    </row>
    <row r="3" spans="1:11" s="58" customFormat="1" ht="40.15" customHeight="1" x14ac:dyDescent="0.25">
      <c r="A3" s="19" t="s">
        <v>1</v>
      </c>
      <c r="B3" s="20">
        <f>SUM(B5,B7,B12,B19,B25,B32,B41,B46,B53)</f>
        <v>89123</v>
      </c>
      <c r="C3" s="11">
        <f>SUM(C5,C7,C12,C19,C25,C32,C41,C46,C53)</f>
        <v>13295</v>
      </c>
      <c r="D3" s="11">
        <f t="shared" ref="D3:J3" si="0">SUM(D5,D7,D12,D19,D25,D32,D41,D46,D53)</f>
        <v>25364</v>
      </c>
      <c r="E3" s="11">
        <f>SUM(E5,E7,E12,E19,E25,E32,E41,E46,E53)</f>
        <v>29682</v>
      </c>
      <c r="F3" s="11">
        <f t="shared" si="0"/>
        <v>56564</v>
      </c>
      <c r="G3" s="11">
        <f>SUM(G5,G7,G12,G19,G25,G32,G41,G46,G53)</f>
        <v>561</v>
      </c>
      <c r="H3" s="11">
        <f>SUM(H5,H7,H12,H19,H25,H32,H41,H46,H53)</f>
        <v>6368</v>
      </c>
      <c r="I3" s="11">
        <f t="shared" si="0"/>
        <v>15698</v>
      </c>
      <c r="J3" s="11">
        <f t="shared" si="0"/>
        <v>263</v>
      </c>
    </row>
    <row r="4" spans="1:11" s="59" customFormat="1" ht="40.15" customHeight="1" x14ac:dyDescent="0.25">
      <c r="A4" s="14" t="s">
        <v>96</v>
      </c>
      <c r="B4" s="15">
        <f>SUM(B5,B7,B12)</f>
        <v>28304</v>
      </c>
      <c r="C4" s="15">
        <f>SUM(C5,C7,C12)</f>
        <v>2922</v>
      </c>
      <c r="D4" s="15">
        <f t="shared" ref="D4:J4" si="1">SUM(D5,D7,D12)</f>
        <v>6244</v>
      </c>
      <c r="E4" s="15">
        <f>SUM(E5,E7,E12)</f>
        <v>11785</v>
      </c>
      <c r="F4" s="15">
        <f t="shared" si="1"/>
        <v>16637</v>
      </c>
      <c r="G4" s="15">
        <f>SUM(G5,G7,G12)</f>
        <v>90</v>
      </c>
      <c r="H4" s="15">
        <f>SUM(H5,H7,H12)</f>
        <v>2625</v>
      </c>
      <c r="I4" s="15">
        <f t="shared" si="1"/>
        <v>4244</v>
      </c>
      <c r="J4" s="15">
        <f t="shared" si="1"/>
        <v>89</v>
      </c>
    </row>
    <row r="5" spans="1:11" s="60" customFormat="1" ht="40.15" customHeight="1" x14ac:dyDescent="0.2">
      <c r="A5" s="10" t="s">
        <v>86</v>
      </c>
      <c r="B5" s="11">
        <f t="shared" ref="B5:J5" si="2">B6</f>
        <v>13311</v>
      </c>
      <c r="C5" s="11">
        <f>C6</f>
        <v>989</v>
      </c>
      <c r="D5" s="11">
        <f t="shared" si="2"/>
        <v>2458</v>
      </c>
      <c r="E5" s="11">
        <f>E6</f>
        <v>6145</v>
      </c>
      <c r="F5" s="11">
        <f t="shared" si="2"/>
        <v>7754</v>
      </c>
      <c r="G5" s="11">
        <f>G6</f>
        <v>15</v>
      </c>
      <c r="H5" s="11">
        <f>H6</f>
        <v>1571</v>
      </c>
      <c r="I5" s="11">
        <f t="shared" si="2"/>
        <v>1617</v>
      </c>
      <c r="J5" s="11">
        <f t="shared" si="2"/>
        <v>25</v>
      </c>
    </row>
    <row r="6" spans="1:11" s="60" customFormat="1" ht="18" customHeight="1" x14ac:dyDescent="0.2">
      <c r="A6" s="54" t="s">
        <v>46</v>
      </c>
      <c r="B6" s="61">
        <f>'[2]65'!$M$28</f>
        <v>13311</v>
      </c>
      <c r="C6" s="61">
        <f>'[2]65'!$M$30</f>
        <v>989</v>
      </c>
      <c r="D6" s="61">
        <f>'[2]65'!$M$29</f>
        <v>2458</v>
      </c>
      <c r="E6" s="61">
        <f>'[2]65'!$M$32</f>
        <v>6145</v>
      </c>
      <c r="F6" s="61">
        <f>'[2]65'!$M$31</f>
        <v>7754</v>
      </c>
      <c r="G6" s="61">
        <f>'[2]65'!$M$33</f>
        <v>15</v>
      </c>
      <c r="H6" s="61">
        <f>'[2]65'!$M$36</f>
        <v>1571</v>
      </c>
      <c r="I6" s="61">
        <f>'[2]65'!$M$34</f>
        <v>1617</v>
      </c>
      <c r="J6" s="61">
        <f>'[2]65'!$M$35</f>
        <v>25</v>
      </c>
    </row>
    <row r="7" spans="1:11" s="60" customFormat="1" ht="40.15" customHeight="1" x14ac:dyDescent="0.2">
      <c r="A7" s="10" t="s">
        <v>93</v>
      </c>
      <c r="B7" s="11">
        <f>SUM(B8:B11)</f>
        <v>8650</v>
      </c>
      <c r="C7" s="11">
        <f>SUM(C8:C11)</f>
        <v>1188</v>
      </c>
      <c r="D7" s="11">
        <f t="shared" ref="D7:J7" si="3">SUM(D8:D11)</f>
        <v>2299</v>
      </c>
      <c r="E7" s="11">
        <f>SUM(E8:E11)</f>
        <v>3110</v>
      </c>
      <c r="F7" s="11">
        <f t="shared" si="3"/>
        <v>5097</v>
      </c>
      <c r="G7" s="11">
        <f>SUM(G8:G11)</f>
        <v>41</v>
      </c>
      <c r="H7" s="11">
        <f>SUM(H8:H11)</f>
        <v>584</v>
      </c>
      <c r="I7" s="11">
        <f t="shared" si="3"/>
        <v>1638</v>
      </c>
      <c r="J7" s="11">
        <f t="shared" si="3"/>
        <v>34</v>
      </c>
    </row>
    <row r="8" spans="1:11" s="62" customFormat="1" ht="18" customHeight="1" x14ac:dyDescent="0.2">
      <c r="A8" s="54" t="s">
        <v>4</v>
      </c>
      <c r="B8" s="61">
        <f>'[2]08'!$M$28</f>
        <v>1657</v>
      </c>
      <c r="C8" s="61">
        <f>'[2]08'!$M$30</f>
        <v>209</v>
      </c>
      <c r="D8" s="61">
        <f>'[2]08'!$M$29</f>
        <v>413</v>
      </c>
      <c r="E8" s="61">
        <f>'[2]08'!$M$32</f>
        <v>606</v>
      </c>
      <c r="F8" s="61">
        <f>'[2]08'!$M$31</f>
        <v>1014</v>
      </c>
      <c r="G8" s="61">
        <f>'[2]08'!$M$33</f>
        <v>16</v>
      </c>
      <c r="H8" s="61">
        <f>'[2]08'!$M$36</f>
        <v>98</v>
      </c>
      <c r="I8" s="61">
        <f>'[2]08'!$M$34</f>
        <v>245</v>
      </c>
      <c r="J8" s="61">
        <f>'[2]08'!$M$35</f>
        <v>7</v>
      </c>
    </row>
    <row r="9" spans="1:11" s="62" customFormat="1" ht="18" customHeight="1" x14ac:dyDescent="0.2">
      <c r="A9" s="54" t="s">
        <v>5</v>
      </c>
      <c r="B9" s="61">
        <f>'[2]12'!$M$28</f>
        <v>1822</v>
      </c>
      <c r="C9" s="61">
        <f>'[2]12'!$M$30</f>
        <v>277</v>
      </c>
      <c r="D9" s="61">
        <f>'[2]12'!$M$29</f>
        <v>523</v>
      </c>
      <c r="E9" s="61">
        <f>'[2]12'!$M$32</f>
        <v>651</v>
      </c>
      <c r="F9" s="61">
        <f>'[2]12'!$M$31</f>
        <v>1070</v>
      </c>
      <c r="G9" s="61">
        <f>'[2]12'!$M$33</f>
        <v>24</v>
      </c>
      <c r="H9" s="61">
        <f>'[2]12'!$M$36</f>
        <v>202</v>
      </c>
      <c r="I9" s="61">
        <f>'[2]12'!$M$34</f>
        <v>437</v>
      </c>
      <c r="J9" s="61">
        <f>'[2]12'!$M$35</f>
        <v>6</v>
      </c>
    </row>
    <row r="10" spans="1:11" s="62" customFormat="1" ht="18" customHeight="1" x14ac:dyDescent="0.2">
      <c r="A10" s="54" t="s">
        <v>7</v>
      </c>
      <c r="B10" s="61">
        <f>'[2]17'!$M$28</f>
        <v>1173</v>
      </c>
      <c r="C10" s="61">
        <f>'[2]17'!$M$30</f>
        <v>139</v>
      </c>
      <c r="D10" s="61">
        <f>'[2]17'!$M$29</f>
        <v>268</v>
      </c>
      <c r="E10" s="61">
        <f>'[2]17'!$M$32</f>
        <v>535</v>
      </c>
      <c r="F10" s="61">
        <f>'[2]17'!$M$31</f>
        <v>635</v>
      </c>
      <c r="G10" s="61">
        <f>'[2]17'!$M$33</f>
        <v>0</v>
      </c>
      <c r="H10" s="61">
        <f>'[2]17'!$M$36</f>
        <v>84</v>
      </c>
      <c r="I10" s="61">
        <f>'[2]17'!$M$34</f>
        <v>152</v>
      </c>
      <c r="J10" s="61">
        <f>'[2]17'!$M$35</f>
        <v>2</v>
      </c>
    </row>
    <row r="11" spans="1:11" s="62" customFormat="1" ht="18" customHeight="1" x14ac:dyDescent="0.2">
      <c r="A11" s="54" t="s">
        <v>37</v>
      </c>
      <c r="B11" s="61">
        <f>'[2]34'!$M$28</f>
        <v>3998</v>
      </c>
      <c r="C11" s="61">
        <f>'[2]34'!$M$30</f>
        <v>563</v>
      </c>
      <c r="D11" s="61">
        <f>'[2]34'!$M$29</f>
        <v>1095</v>
      </c>
      <c r="E11" s="61">
        <f>'[2]34'!$M$32</f>
        <v>1318</v>
      </c>
      <c r="F11" s="61">
        <f>'[2]34'!$M$31</f>
        <v>2378</v>
      </c>
      <c r="G11" s="61">
        <f>'[2]34'!$M$33</f>
        <v>1</v>
      </c>
      <c r="H11" s="61">
        <f>'[2]34'!$M$36</f>
        <v>200</v>
      </c>
      <c r="I11" s="61">
        <f>'[2]34'!$M$34</f>
        <v>804</v>
      </c>
      <c r="J11" s="61">
        <f>'[2]34'!$M$35</f>
        <v>19</v>
      </c>
    </row>
    <row r="12" spans="1:11" s="60" customFormat="1" ht="40.15" customHeight="1" x14ac:dyDescent="0.2">
      <c r="A12" s="10" t="s">
        <v>94</v>
      </c>
      <c r="B12" s="11">
        <f>SUM(B13:B17)</f>
        <v>6343</v>
      </c>
      <c r="C12" s="11">
        <f>SUM(C13:C17)</f>
        <v>745</v>
      </c>
      <c r="D12" s="11">
        <f>SUM(D13:D17)</f>
        <v>1487</v>
      </c>
      <c r="E12" s="11">
        <f>SUM(E13:E17)</f>
        <v>2530</v>
      </c>
      <c r="F12" s="11">
        <f t="shared" ref="F12:J12" si="4">SUM(F13:F17)</f>
        <v>3786</v>
      </c>
      <c r="G12" s="11">
        <f>SUM(G13:G17)</f>
        <v>34</v>
      </c>
      <c r="H12" s="11">
        <f>SUM(H13:H17)</f>
        <v>470</v>
      </c>
      <c r="I12" s="11">
        <f t="shared" si="4"/>
        <v>989</v>
      </c>
      <c r="J12" s="11">
        <f t="shared" si="4"/>
        <v>30</v>
      </c>
    </row>
    <row r="13" spans="1:11" s="62" customFormat="1" ht="18" customHeight="1" x14ac:dyDescent="0.2">
      <c r="A13" s="54" t="s">
        <v>2</v>
      </c>
      <c r="B13" s="61">
        <f>'[2]05'!$M$28</f>
        <v>800</v>
      </c>
      <c r="C13" s="61">
        <f>'[2]05'!$M$30</f>
        <v>118</v>
      </c>
      <c r="D13" s="61">
        <f>'[2]05'!$M$29</f>
        <v>226</v>
      </c>
      <c r="E13" s="61">
        <f>'[2]05'!$M$32</f>
        <v>313</v>
      </c>
      <c r="F13" s="61">
        <f>'[2]05'!$M$31</f>
        <v>403</v>
      </c>
      <c r="G13" s="61">
        <f>'[2]05'!$M$33</f>
        <v>31</v>
      </c>
      <c r="H13" s="61">
        <f>'[2]05'!$M$36</f>
        <v>78</v>
      </c>
      <c r="I13" s="61">
        <f>'[2]05'!$M$34</f>
        <v>192</v>
      </c>
      <c r="J13" s="61">
        <f>'[2]05'!$M$35</f>
        <v>7</v>
      </c>
    </row>
    <row r="14" spans="1:11" s="62" customFormat="1" ht="18" customHeight="1" x14ac:dyDescent="0.2">
      <c r="A14" s="54" t="s">
        <v>6</v>
      </c>
      <c r="B14" s="61">
        <f>'[2]14'!$M$28</f>
        <v>1518</v>
      </c>
      <c r="C14" s="61">
        <f>'[2]14'!$M$30</f>
        <v>195</v>
      </c>
      <c r="D14" s="61">
        <f>'[2]14'!$M$29</f>
        <v>352</v>
      </c>
      <c r="E14" s="61">
        <f>'[2]14'!$M$32</f>
        <v>490</v>
      </c>
      <c r="F14" s="61">
        <f>'[2]14'!$M$31</f>
        <v>986</v>
      </c>
      <c r="G14" s="61">
        <f>'[2]14'!$M$33</f>
        <v>0</v>
      </c>
      <c r="H14" s="61">
        <f>'[2]14'!$M$36</f>
        <v>95</v>
      </c>
      <c r="I14" s="61">
        <f>'[2]14'!$M$34</f>
        <v>298</v>
      </c>
      <c r="J14" s="61">
        <f>'[2]14'!$M$35</f>
        <v>9</v>
      </c>
    </row>
    <row r="15" spans="1:11" s="62" customFormat="1" ht="18" customHeight="1" x14ac:dyDescent="0.2">
      <c r="A15" s="54" t="s">
        <v>8</v>
      </c>
      <c r="B15" s="61">
        <f>'[2]18'!$M$28</f>
        <v>1987</v>
      </c>
      <c r="C15" s="61">
        <f>'[2]18'!$M$30</f>
        <v>209</v>
      </c>
      <c r="D15" s="61">
        <f>'[2]18'!$M$29</f>
        <v>453</v>
      </c>
      <c r="E15" s="61">
        <f>'[2]18'!$M$32</f>
        <v>860</v>
      </c>
      <c r="F15" s="61">
        <f>'[2]18'!$M$31</f>
        <v>1174</v>
      </c>
      <c r="G15" s="61">
        <f>'[2]18'!$M$33</f>
        <v>3</v>
      </c>
      <c r="H15" s="61">
        <f>'[2]18'!$M$36</f>
        <v>163</v>
      </c>
      <c r="I15" s="61">
        <f>'[2]18'!$M$34</f>
        <v>246</v>
      </c>
      <c r="J15" s="61">
        <f>'[2]18'!$M$35</f>
        <v>7</v>
      </c>
    </row>
    <row r="16" spans="1:11" s="62" customFormat="1" ht="18" customHeight="1" x14ac:dyDescent="0.2">
      <c r="A16" s="54" t="s">
        <v>9</v>
      </c>
      <c r="B16" s="61">
        <f>'[2]21'!$M$28</f>
        <v>1256</v>
      </c>
      <c r="C16" s="61">
        <f>'[2]21'!$M$30</f>
        <v>136</v>
      </c>
      <c r="D16" s="61">
        <f>'[2]21'!$M$29</f>
        <v>278</v>
      </c>
      <c r="E16" s="61">
        <f>'[2]21'!$M$32</f>
        <v>547</v>
      </c>
      <c r="F16" s="61">
        <f>'[2]21'!$M$31</f>
        <v>704</v>
      </c>
      <c r="G16" s="61">
        <f>'[2]21'!$M$33</f>
        <v>0</v>
      </c>
      <c r="H16" s="61">
        <f>'[2]21'!$M$36</f>
        <v>90</v>
      </c>
      <c r="I16" s="61">
        <f>'[2]21'!$M$34</f>
        <v>166</v>
      </c>
      <c r="J16" s="61">
        <f>'[2]21'!$M$35</f>
        <v>3</v>
      </c>
    </row>
    <row r="17" spans="1:10" s="62" customFormat="1" ht="18" customHeight="1" x14ac:dyDescent="0.2">
      <c r="A17" s="54" t="s">
        <v>12</v>
      </c>
      <c r="B17" s="61">
        <f>'[2]32'!$M$28</f>
        <v>782</v>
      </c>
      <c r="C17" s="61">
        <f>'[2]32'!$M$30</f>
        <v>87</v>
      </c>
      <c r="D17" s="61">
        <f>'[2]32'!$M$29</f>
        <v>178</v>
      </c>
      <c r="E17" s="61">
        <f>'[2]32'!$M$32</f>
        <v>320</v>
      </c>
      <c r="F17" s="61">
        <f>'[2]32'!$M$31</f>
        <v>519</v>
      </c>
      <c r="G17" s="61">
        <f>'[2]32'!$M$33</f>
        <v>0</v>
      </c>
      <c r="H17" s="61">
        <f>'[2]32'!$M$36</f>
        <v>44</v>
      </c>
      <c r="I17" s="61">
        <f>'[2]32'!$M$34</f>
        <v>87</v>
      </c>
      <c r="J17" s="61">
        <f>'[2]32'!$M$35</f>
        <v>4</v>
      </c>
    </row>
    <row r="18" spans="1:10" s="24" customFormat="1" ht="40.15" customHeight="1" x14ac:dyDescent="0.2">
      <c r="A18" s="14" t="s">
        <v>95</v>
      </c>
      <c r="B18" s="15">
        <f>SUM(B19,B25,B32,B41,B46,B53)</f>
        <v>60819</v>
      </c>
      <c r="C18" s="15">
        <f>SUM(C19,C25,C32,C41,C46,C53)</f>
        <v>10373</v>
      </c>
      <c r="D18" s="15">
        <f t="shared" ref="D18:J18" si="5">SUM(D19,D25,D32,D41,D46,D53)</f>
        <v>19120</v>
      </c>
      <c r="E18" s="15">
        <f>SUM(E19,E25,E32,E41,E46,E53)</f>
        <v>17897</v>
      </c>
      <c r="F18" s="15">
        <f t="shared" si="5"/>
        <v>39927</v>
      </c>
      <c r="G18" s="15">
        <f>SUM(G19,G25,G32,G41,G46,G53)</f>
        <v>471</v>
      </c>
      <c r="H18" s="15">
        <f>SUM(H19,H25,H32,H41,H46,H53)</f>
        <v>3743</v>
      </c>
      <c r="I18" s="15">
        <f t="shared" si="5"/>
        <v>11454</v>
      </c>
      <c r="J18" s="15">
        <f t="shared" si="5"/>
        <v>174</v>
      </c>
    </row>
    <row r="19" spans="1:10" s="60" customFormat="1" ht="40.15" customHeight="1" x14ac:dyDescent="0.2">
      <c r="A19" s="52" t="s">
        <v>87</v>
      </c>
      <c r="B19" s="11">
        <f>SUM(B20:B24)</f>
        <v>9545</v>
      </c>
      <c r="C19" s="11">
        <f>SUM(C20:C24)</f>
        <v>1777</v>
      </c>
      <c r="D19" s="11">
        <f>SUM(D20:D24)</f>
        <v>3234</v>
      </c>
      <c r="E19" s="11">
        <f>SUM(E20:E24)</f>
        <v>2697</v>
      </c>
      <c r="F19" s="11">
        <f t="shared" ref="F19:J19" si="6">SUM(F20:F24)</f>
        <v>6232</v>
      </c>
      <c r="G19" s="11">
        <f>SUM(G20:G24)</f>
        <v>42</v>
      </c>
      <c r="H19" s="11">
        <f>SUM(H20:H24)</f>
        <v>461</v>
      </c>
      <c r="I19" s="11">
        <f t="shared" si="6"/>
        <v>1858</v>
      </c>
      <c r="J19" s="11">
        <f t="shared" si="6"/>
        <v>17</v>
      </c>
    </row>
    <row r="20" spans="1:10" s="62" customFormat="1" ht="18" customHeight="1" x14ac:dyDescent="0.2">
      <c r="A20" s="54" t="s">
        <v>32</v>
      </c>
      <c r="B20" s="61">
        <f>'[2]02'!$M$28</f>
        <v>2019</v>
      </c>
      <c r="C20" s="61">
        <f>'[2]02'!$M$30</f>
        <v>323</v>
      </c>
      <c r="D20" s="61">
        <f>'[2]02'!$M$29</f>
        <v>635</v>
      </c>
      <c r="E20" s="61">
        <f>'[2]02'!$M$32</f>
        <v>649</v>
      </c>
      <c r="F20" s="61">
        <f>'[2]02'!$M$31</f>
        <v>1270</v>
      </c>
      <c r="G20" s="61">
        <f>'[2]02'!$M$33</f>
        <v>0</v>
      </c>
      <c r="H20" s="61">
        <f>'[2]02'!$M$36</f>
        <v>107</v>
      </c>
      <c r="I20" s="61">
        <f>'[2]02'!$M$34</f>
        <v>335</v>
      </c>
      <c r="J20" s="61">
        <f>'[2]02'!$M$35</f>
        <v>6</v>
      </c>
    </row>
    <row r="21" spans="1:10" s="62" customFormat="1" ht="18" customHeight="1" x14ac:dyDescent="0.2">
      <c r="A21" s="54" t="s">
        <v>33</v>
      </c>
      <c r="B21" s="61">
        <f>'[2]13'!$M$28</f>
        <v>1309</v>
      </c>
      <c r="C21" s="61">
        <f>'[2]13'!$M$30</f>
        <v>264</v>
      </c>
      <c r="D21" s="61">
        <f>'[2]13'!$M$29</f>
        <v>477</v>
      </c>
      <c r="E21" s="61">
        <f>'[2]13'!$M$32</f>
        <v>414</v>
      </c>
      <c r="F21" s="61">
        <f>'[2]13'!$M$31</f>
        <v>736</v>
      </c>
      <c r="G21" s="61">
        <f>'[2]13'!$M$33</f>
        <v>0</v>
      </c>
      <c r="H21" s="61">
        <f>'[2]13'!$M$36</f>
        <v>130</v>
      </c>
      <c r="I21" s="61">
        <f>'[2]13'!$M$34</f>
        <v>238</v>
      </c>
      <c r="J21" s="61">
        <f>'[2]13'!$M$35</f>
        <v>0</v>
      </c>
    </row>
    <row r="22" spans="1:10" s="62" customFormat="1" ht="18" customHeight="1" x14ac:dyDescent="0.2">
      <c r="A22" s="54" t="s">
        <v>34</v>
      </c>
      <c r="B22" s="61">
        <f>'[2]20'!$M$28</f>
        <v>2563</v>
      </c>
      <c r="C22" s="61">
        <f>'[2]20'!$M$30</f>
        <v>491</v>
      </c>
      <c r="D22" s="61">
        <f>'[2]20'!$M$29</f>
        <v>900</v>
      </c>
      <c r="E22" s="61">
        <f>'[2]20'!$M$32</f>
        <v>712</v>
      </c>
      <c r="F22" s="61">
        <f>'[2]20'!$M$31</f>
        <v>1712</v>
      </c>
      <c r="G22" s="61">
        <f>'[2]20'!$M$33</f>
        <v>4</v>
      </c>
      <c r="H22" s="61">
        <f>'[2]20'!$M$36</f>
        <v>103</v>
      </c>
      <c r="I22" s="61">
        <f>'[2]20'!$M$34</f>
        <v>531</v>
      </c>
      <c r="J22" s="61">
        <f>'[2]20'!$M$35</f>
        <v>6</v>
      </c>
    </row>
    <row r="23" spans="1:10" s="62" customFormat="1" ht="18" customHeight="1" x14ac:dyDescent="0.2">
      <c r="A23" s="54" t="s">
        <v>10</v>
      </c>
      <c r="B23" s="61">
        <f>'[2]24'!$M$28</f>
        <v>2118</v>
      </c>
      <c r="C23" s="63">
        <f>'[2]24'!$M$30</f>
        <v>421</v>
      </c>
      <c r="D23" s="61">
        <f>'[2]24'!$M$29</f>
        <v>705</v>
      </c>
      <c r="E23" s="61">
        <f>'[2]24'!$M$32</f>
        <v>501</v>
      </c>
      <c r="F23" s="61">
        <f>'[2]24'!$M$31</f>
        <v>1446</v>
      </c>
      <c r="G23" s="61">
        <f>'[2]24'!$M$33</f>
        <v>24</v>
      </c>
      <c r="H23" s="61">
        <f>'[2]24'!$M$36</f>
        <v>73</v>
      </c>
      <c r="I23" s="61">
        <f>'[2]24'!$M$34</f>
        <v>530</v>
      </c>
      <c r="J23" s="61">
        <f>'[2]24'!$M$35</f>
        <v>4</v>
      </c>
    </row>
    <row r="24" spans="1:10" s="62" customFormat="1" ht="18" customHeight="1" x14ac:dyDescent="0.2">
      <c r="A24" s="54" t="s">
        <v>35</v>
      </c>
      <c r="B24" s="61">
        <f>'[2]37'!$M$28</f>
        <v>1536</v>
      </c>
      <c r="C24" s="61">
        <f>'[2]37'!$M$30</f>
        <v>278</v>
      </c>
      <c r="D24" s="61">
        <f>'[2]37'!$M$29</f>
        <v>517</v>
      </c>
      <c r="E24" s="61">
        <f>'[2]37'!$M$32</f>
        <v>421</v>
      </c>
      <c r="F24" s="61">
        <f>'[2]37'!$M$31</f>
        <v>1068</v>
      </c>
      <c r="G24" s="61">
        <f>'[2]37'!$M$33</f>
        <v>14</v>
      </c>
      <c r="H24" s="61">
        <f>'[2]37'!$M$36</f>
        <v>48</v>
      </c>
      <c r="I24" s="61">
        <f>'[2]37'!$M$34</f>
        <v>224</v>
      </c>
      <c r="J24" s="61">
        <f>'[2]37'!$M$35</f>
        <v>1</v>
      </c>
    </row>
    <row r="25" spans="1:10" s="62" customFormat="1" ht="40.15" customHeight="1" x14ac:dyDescent="0.2">
      <c r="A25" s="52" t="s">
        <v>88</v>
      </c>
      <c r="B25" s="11">
        <f>SUM(B26:B31)</f>
        <v>10107</v>
      </c>
      <c r="C25" s="11">
        <f>SUM(C26:C31)</f>
        <v>2059</v>
      </c>
      <c r="D25" s="11">
        <f t="shared" ref="D25:J25" si="7">SUM(D26:D31)</f>
        <v>3537</v>
      </c>
      <c r="E25" s="11">
        <f>SUM(E26:E31)</f>
        <v>2777</v>
      </c>
      <c r="F25" s="11">
        <f t="shared" si="7"/>
        <v>6419</v>
      </c>
      <c r="G25" s="11">
        <f>SUM(G26:G31)</f>
        <v>46</v>
      </c>
      <c r="H25" s="11">
        <f>SUM(H26:H31)</f>
        <v>653</v>
      </c>
      <c r="I25" s="11">
        <f t="shared" si="7"/>
        <v>1838</v>
      </c>
      <c r="J25" s="11">
        <f t="shared" si="7"/>
        <v>51</v>
      </c>
    </row>
    <row r="26" spans="1:10" s="62" customFormat="1" ht="18" customHeight="1" x14ac:dyDescent="0.2">
      <c r="A26" s="54" t="s">
        <v>25</v>
      </c>
      <c r="B26" s="61">
        <f>'[2]11'!$M$28</f>
        <v>2273</v>
      </c>
      <c r="C26" s="61">
        <f>'[2]11'!$M$30</f>
        <v>471</v>
      </c>
      <c r="D26" s="61">
        <f>'[2]11'!$M$29</f>
        <v>812</v>
      </c>
      <c r="E26" s="61">
        <f>'[2]11'!$M$32</f>
        <v>532</v>
      </c>
      <c r="F26" s="61">
        <f>'[2]11'!$M$31</f>
        <v>1658</v>
      </c>
      <c r="G26" s="61">
        <f>'[2]11'!$M$33</f>
        <v>0</v>
      </c>
      <c r="H26" s="61">
        <f>'[2]11'!$M$36</f>
        <v>68</v>
      </c>
      <c r="I26" s="61">
        <f>'[2]11'!$M$34</f>
        <v>283</v>
      </c>
      <c r="J26" s="61">
        <f>'[2]11'!$M$35</f>
        <v>2</v>
      </c>
    </row>
    <row r="27" spans="1:10" s="62" customFormat="1" ht="18" customHeight="1" x14ac:dyDescent="0.2">
      <c r="A27" s="54" t="s">
        <v>26</v>
      </c>
      <c r="B27" s="61">
        <f>'[2]15'!$M$28</f>
        <v>2261</v>
      </c>
      <c r="C27" s="61">
        <f>'[2]15'!$M$30</f>
        <v>531</v>
      </c>
      <c r="D27" s="61">
        <f>'[2]15'!$M$29</f>
        <v>894</v>
      </c>
      <c r="E27" s="61">
        <f>'[2]15'!$M$32</f>
        <v>620</v>
      </c>
      <c r="F27" s="61">
        <f>'[2]15'!$M$31</f>
        <v>1372</v>
      </c>
      <c r="G27" s="61">
        <f>'[2]15'!$M$33</f>
        <v>0</v>
      </c>
      <c r="H27" s="61">
        <f>'[2]15'!$M$36</f>
        <v>90</v>
      </c>
      <c r="I27" s="61">
        <f>'[2]15'!$M$34</f>
        <v>414</v>
      </c>
      <c r="J27" s="61">
        <f>'[2]15'!$M$35</f>
        <v>7</v>
      </c>
    </row>
    <row r="28" spans="1:10" s="62" customFormat="1" ht="18" customHeight="1" x14ac:dyDescent="0.2">
      <c r="A28" s="54" t="s">
        <v>27</v>
      </c>
      <c r="B28" s="61">
        <f>'[2]16'!$M$28</f>
        <v>2023</v>
      </c>
      <c r="C28" s="61">
        <f>'[2]16'!$M$30</f>
        <v>396</v>
      </c>
      <c r="D28" s="61">
        <f>'[2]16'!$M$29</f>
        <v>661</v>
      </c>
      <c r="E28" s="61">
        <f>'[2]16'!$M$32</f>
        <v>543</v>
      </c>
      <c r="F28" s="61">
        <f>'[2]16'!$M$31</f>
        <v>1296</v>
      </c>
      <c r="G28" s="61">
        <f>'[2]16'!$M$33</f>
        <v>13</v>
      </c>
      <c r="H28" s="61">
        <f>'[2]16'!$M$36</f>
        <v>163</v>
      </c>
      <c r="I28" s="61">
        <f>'[2]16'!$M$34</f>
        <v>508</v>
      </c>
      <c r="J28" s="61">
        <f>'[2]16'!$M$35</f>
        <v>28</v>
      </c>
    </row>
    <row r="29" spans="1:10" s="62" customFormat="1" ht="18" customHeight="1" x14ac:dyDescent="0.2">
      <c r="A29" s="54" t="s">
        <v>28</v>
      </c>
      <c r="B29" s="61">
        <f>'[2]22'!$M$28</f>
        <v>1426</v>
      </c>
      <c r="C29" s="61">
        <f>'[2]22'!$M$30</f>
        <v>302</v>
      </c>
      <c r="D29" s="61">
        <f>'[2]22'!$M$29</f>
        <v>521</v>
      </c>
      <c r="E29" s="61">
        <f>'[2]22'!$M$32</f>
        <v>382</v>
      </c>
      <c r="F29" s="61">
        <f>'[2]22'!$M$31</f>
        <v>935</v>
      </c>
      <c r="G29" s="61">
        <f>'[2]22'!$M$33</f>
        <v>0</v>
      </c>
      <c r="H29" s="61">
        <f>'[2]22'!$M$36</f>
        <v>123</v>
      </c>
      <c r="I29" s="61">
        <f>'[2]22'!$M$34</f>
        <v>231</v>
      </c>
      <c r="J29" s="61">
        <f>'[2]22'!$M$35</f>
        <v>0</v>
      </c>
    </row>
    <row r="30" spans="1:10" s="62" customFormat="1" ht="18" customHeight="1" x14ac:dyDescent="0.2">
      <c r="A30" s="54" t="s">
        <v>14</v>
      </c>
      <c r="B30" s="61">
        <f>'[2]35'!$M$28</f>
        <v>748</v>
      </c>
      <c r="C30" s="61">
        <f>'[2]35'!$M$30</f>
        <v>188</v>
      </c>
      <c r="D30" s="61">
        <f>'[2]35'!$M$29</f>
        <v>309</v>
      </c>
      <c r="E30" s="61">
        <f>'[2]35'!$M$32</f>
        <v>229</v>
      </c>
      <c r="F30" s="61">
        <f>'[2]35'!$M$31</f>
        <v>259</v>
      </c>
      <c r="G30" s="61">
        <f>'[2]35'!$M$33</f>
        <v>33</v>
      </c>
      <c r="H30" s="61">
        <f>'[2]35'!$M$36</f>
        <v>120</v>
      </c>
      <c r="I30" s="61">
        <f>'[2]35'!$M$34</f>
        <v>180</v>
      </c>
      <c r="J30" s="61">
        <f>'[2]35'!$M$35</f>
        <v>10</v>
      </c>
    </row>
    <row r="31" spans="1:10" s="60" customFormat="1" ht="18" customHeight="1" x14ac:dyDescent="0.2">
      <c r="A31" s="54" t="s">
        <v>42</v>
      </c>
      <c r="B31" s="61">
        <f>'[2]61'!$M$28</f>
        <v>1376</v>
      </c>
      <c r="C31" s="61">
        <f>'[2]61'!$M$30</f>
        <v>171</v>
      </c>
      <c r="D31" s="61">
        <f>'[2]61'!$M$29</f>
        <v>340</v>
      </c>
      <c r="E31" s="61">
        <f>'[2]61'!$M$32</f>
        <v>471</v>
      </c>
      <c r="F31" s="61">
        <f>'[2]61'!$M$31</f>
        <v>899</v>
      </c>
      <c r="G31" s="61">
        <f>'[2]61'!$M$33</f>
        <v>0</v>
      </c>
      <c r="H31" s="61">
        <f>'[2]61'!$M$36</f>
        <v>89</v>
      </c>
      <c r="I31" s="61">
        <f>'[2]61'!$M$34</f>
        <v>222</v>
      </c>
      <c r="J31" s="61">
        <f>'[2]61'!$M$35</f>
        <v>4</v>
      </c>
    </row>
    <row r="32" spans="1:10" s="62" customFormat="1" ht="40.15" customHeight="1" x14ac:dyDescent="0.2">
      <c r="A32" s="52" t="s">
        <v>89</v>
      </c>
      <c r="B32" s="11">
        <f>SUM(B33:B40)</f>
        <v>21951</v>
      </c>
      <c r="C32" s="11">
        <f>SUM(C33:C40)</f>
        <v>3486</v>
      </c>
      <c r="D32" s="11">
        <f t="shared" ref="D32:J32" si="8">SUM(D33:D40)</f>
        <v>6574</v>
      </c>
      <c r="E32" s="11">
        <f>SUM(E33:E40)</f>
        <v>6582</v>
      </c>
      <c r="F32" s="11">
        <f t="shared" si="8"/>
        <v>14991</v>
      </c>
      <c r="G32" s="11">
        <f>SUM(G33:G40)</f>
        <v>207</v>
      </c>
      <c r="H32" s="11">
        <f>SUM(H33:H40)</f>
        <v>1405</v>
      </c>
      <c r="I32" s="11">
        <f t="shared" si="8"/>
        <v>3719</v>
      </c>
      <c r="J32" s="11">
        <f t="shared" si="8"/>
        <v>51</v>
      </c>
    </row>
    <row r="33" spans="1:10" s="62" customFormat="1" ht="18" customHeight="1" x14ac:dyDescent="0.2">
      <c r="A33" s="54" t="s">
        <v>16</v>
      </c>
      <c r="B33" s="61">
        <f>'[2]01'!$M$28</f>
        <v>751</v>
      </c>
      <c r="C33" s="61">
        <f>'[2]01'!$M$30</f>
        <v>179</v>
      </c>
      <c r="D33" s="61">
        <f>'[2]01'!$M$29</f>
        <v>285</v>
      </c>
      <c r="E33" s="61">
        <f>'[2]01'!$M$32</f>
        <v>210</v>
      </c>
      <c r="F33" s="61">
        <f>'[2]01'!$M$31</f>
        <v>476</v>
      </c>
      <c r="G33" s="61">
        <f>'[2]01'!$M$33</f>
        <v>0</v>
      </c>
      <c r="H33" s="61">
        <f>'[2]01'!$M$36</f>
        <v>31</v>
      </c>
      <c r="I33" s="61">
        <f>'[2]01'!$M$34</f>
        <v>90</v>
      </c>
      <c r="J33" s="61">
        <f>'[2]01'!$M$35</f>
        <v>0</v>
      </c>
    </row>
    <row r="34" spans="1:10" s="62" customFormat="1" ht="18" customHeight="1" x14ac:dyDescent="0.2">
      <c r="A34" s="54" t="s">
        <v>17</v>
      </c>
      <c r="B34" s="61">
        <f>'[2]07'!$M$28</f>
        <v>1588</v>
      </c>
      <c r="C34" s="61">
        <f>'[2]07'!$M$30</f>
        <v>275</v>
      </c>
      <c r="D34" s="61">
        <f>'[2]07'!$M$29</f>
        <v>481</v>
      </c>
      <c r="E34" s="61">
        <f>'[2]07'!$M$32</f>
        <v>427</v>
      </c>
      <c r="F34" s="61">
        <f>'[2]07'!$M$31</f>
        <v>1075</v>
      </c>
      <c r="G34" s="61">
        <f>'[2]07'!$M$33</f>
        <v>53</v>
      </c>
      <c r="H34" s="61">
        <f>'[2]07'!$M$36</f>
        <v>79</v>
      </c>
      <c r="I34" s="61">
        <f>'[2]07'!$M$34</f>
        <v>397</v>
      </c>
      <c r="J34" s="61">
        <f>'[2]07'!$M$35</f>
        <v>9</v>
      </c>
    </row>
    <row r="35" spans="1:10" s="62" customFormat="1" ht="18" customHeight="1" x14ac:dyDescent="0.2">
      <c r="A35" s="54" t="s">
        <v>18</v>
      </c>
      <c r="B35" s="61">
        <f>'[2]09'!$M$28</f>
        <v>1197</v>
      </c>
      <c r="C35" s="61">
        <f>'[2]09'!$M$30</f>
        <v>228</v>
      </c>
      <c r="D35" s="61">
        <f>'[2]09'!$M$29</f>
        <v>420</v>
      </c>
      <c r="E35" s="61">
        <f>'[2]09'!$M$32</f>
        <v>324</v>
      </c>
      <c r="F35" s="61">
        <f>'[2]09'!$M$31</f>
        <v>820</v>
      </c>
      <c r="G35" s="61">
        <f>'[2]09'!$M$33</f>
        <v>124</v>
      </c>
      <c r="H35" s="61">
        <f>'[2]09'!$M$36</f>
        <v>80</v>
      </c>
      <c r="I35" s="61">
        <f>'[2]09'!$M$34</f>
        <v>220</v>
      </c>
      <c r="J35" s="61">
        <f>'[2]09'!$M$35</f>
        <v>2</v>
      </c>
    </row>
    <row r="36" spans="1:10" s="62" customFormat="1" ht="18" customHeight="1" x14ac:dyDescent="0.2">
      <c r="A36" s="54" t="s">
        <v>19</v>
      </c>
      <c r="B36" s="61">
        <f>'[2]23'!$M$28</f>
        <v>2280</v>
      </c>
      <c r="C36" s="61">
        <f>'[2]23'!$M$30</f>
        <v>413</v>
      </c>
      <c r="D36" s="61">
        <f>'[2]23'!$M$29</f>
        <v>723</v>
      </c>
      <c r="E36" s="61">
        <f>'[2]23'!$M$32</f>
        <v>657</v>
      </c>
      <c r="F36" s="61">
        <f>'[2]23'!$M$31</f>
        <v>1659</v>
      </c>
      <c r="G36" s="61">
        <f>'[2]23'!$M$33</f>
        <v>1</v>
      </c>
      <c r="H36" s="61">
        <f>'[2]23'!$M$36</f>
        <v>54</v>
      </c>
      <c r="I36" s="61">
        <f>'[2]23'!$M$34</f>
        <v>409</v>
      </c>
      <c r="J36" s="61">
        <f>'[2]23'!$M$35</f>
        <v>1</v>
      </c>
    </row>
    <row r="37" spans="1:10" s="62" customFormat="1" ht="18" customHeight="1" x14ac:dyDescent="0.2">
      <c r="A37" s="54" t="s">
        <v>20</v>
      </c>
      <c r="B37" s="61">
        <f>'[2]25'!$M$28</f>
        <v>6149</v>
      </c>
      <c r="C37" s="61">
        <f>'[2]25'!$M$30</f>
        <v>1023</v>
      </c>
      <c r="D37" s="61">
        <f>'[2]25'!$M$29</f>
        <v>1978</v>
      </c>
      <c r="E37" s="61">
        <f>'[2]25'!$M$32</f>
        <v>1734</v>
      </c>
      <c r="F37" s="61">
        <f>'[2]25'!$M$31</f>
        <v>4118</v>
      </c>
      <c r="G37" s="61">
        <f>'[2]25'!$M$33</f>
        <v>0</v>
      </c>
      <c r="H37" s="61">
        <f>'[2]25'!$M$36</f>
        <v>328</v>
      </c>
      <c r="I37" s="61">
        <f>'[2]25'!$M$34</f>
        <v>1089</v>
      </c>
      <c r="J37" s="61">
        <f>'[2]25'!$M$35</f>
        <v>18</v>
      </c>
    </row>
    <row r="38" spans="1:10" s="62" customFormat="1" ht="18" customHeight="1" x14ac:dyDescent="0.2">
      <c r="A38" s="54" t="s">
        <v>21</v>
      </c>
      <c r="B38" s="61">
        <f>'[2]30'!$M$28</f>
        <v>2592</v>
      </c>
      <c r="C38" s="61">
        <f>'[2]30'!$M$30</f>
        <v>388</v>
      </c>
      <c r="D38" s="61">
        <f>'[2]30'!$M$29</f>
        <v>721</v>
      </c>
      <c r="E38" s="61">
        <f>'[2]30'!$M$32</f>
        <v>733</v>
      </c>
      <c r="F38" s="61">
        <f>'[2]30'!$M$31</f>
        <v>1934</v>
      </c>
      <c r="G38" s="61">
        <f>'[2]30'!$M$33</f>
        <v>0</v>
      </c>
      <c r="H38" s="61">
        <f>'[2]30'!$M$36</f>
        <v>101</v>
      </c>
      <c r="I38" s="61">
        <f>'[2]30'!$M$34</f>
        <v>354</v>
      </c>
      <c r="J38" s="61">
        <f>'[2]30'!$M$35</f>
        <v>0</v>
      </c>
    </row>
    <row r="39" spans="1:10" s="62" customFormat="1" ht="18" customHeight="1" x14ac:dyDescent="0.2">
      <c r="A39" s="54" t="s">
        <v>22</v>
      </c>
      <c r="B39" s="61">
        <f>'[2]36'!$M$28</f>
        <v>1130</v>
      </c>
      <c r="C39" s="61">
        <f>'[2]36'!$M$30</f>
        <v>246</v>
      </c>
      <c r="D39" s="61">
        <f>'[2]36'!$M$29</f>
        <v>410</v>
      </c>
      <c r="E39" s="61">
        <f>'[2]36'!$M$32</f>
        <v>293</v>
      </c>
      <c r="F39" s="61">
        <f>'[2]36'!$M$31</f>
        <v>756</v>
      </c>
      <c r="G39" s="61">
        <f>'[2]36'!$M$33</f>
        <v>28</v>
      </c>
      <c r="H39" s="61">
        <f>'[2]36'!$M$36</f>
        <v>42</v>
      </c>
      <c r="I39" s="61">
        <f>'[2]36'!$M$34</f>
        <v>246</v>
      </c>
      <c r="J39" s="61">
        <f>'[2]36'!$M$35</f>
        <v>5</v>
      </c>
    </row>
    <row r="40" spans="1:10" s="60" customFormat="1" ht="18" customHeight="1" x14ac:dyDescent="0.2">
      <c r="A40" s="54" t="s">
        <v>44</v>
      </c>
      <c r="B40" s="61">
        <f>'[2]63'!$M$28</f>
        <v>6264</v>
      </c>
      <c r="C40" s="61">
        <f>'[2]63'!$M$30</f>
        <v>734</v>
      </c>
      <c r="D40" s="61">
        <f>'[2]63'!$M$29</f>
        <v>1556</v>
      </c>
      <c r="E40" s="61">
        <f>'[2]63'!$M$32</f>
        <v>2204</v>
      </c>
      <c r="F40" s="61">
        <f>'[2]63'!$M$31</f>
        <v>4153</v>
      </c>
      <c r="G40" s="61">
        <f>'[2]63'!$M$33</f>
        <v>1</v>
      </c>
      <c r="H40" s="61">
        <f>'[2]63'!$M$36</f>
        <v>690</v>
      </c>
      <c r="I40" s="61">
        <f>'[2]63'!$M$34</f>
        <v>914</v>
      </c>
      <c r="J40" s="61">
        <f>'[2]63'!$M$35</f>
        <v>16</v>
      </c>
    </row>
    <row r="41" spans="1:10" s="62" customFormat="1" ht="40.15" customHeight="1" x14ac:dyDescent="0.2">
      <c r="A41" s="52" t="s">
        <v>90</v>
      </c>
      <c r="B41" s="11">
        <f>SUM(B42:B45)</f>
        <v>8370</v>
      </c>
      <c r="C41" s="11">
        <f>SUM(C42:C45)</f>
        <v>1134</v>
      </c>
      <c r="D41" s="11">
        <f t="shared" ref="D41:J41" si="9">SUM(D42:D45)</f>
        <v>2227</v>
      </c>
      <c r="E41" s="11">
        <f>SUM(E42:E45)</f>
        <v>2741</v>
      </c>
      <c r="F41" s="11">
        <f t="shared" si="9"/>
        <v>5803</v>
      </c>
      <c r="G41" s="11">
        <f>SUM(G42:G45)</f>
        <v>76</v>
      </c>
      <c r="H41" s="11">
        <f>SUM(H42:H45)</f>
        <v>552</v>
      </c>
      <c r="I41" s="11">
        <f t="shared" si="9"/>
        <v>1711</v>
      </c>
      <c r="J41" s="11">
        <f t="shared" si="9"/>
        <v>12</v>
      </c>
    </row>
    <row r="42" spans="1:10" s="62" customFormat="1" ht="18" customHeight="1" x14ac:dyDescent="0.2">
      <c r="A42" s="54" t="s">
        <v>29</v>
      </c>
      <c r="B42" s="61">
        <f>'[2]04'!$M$28</f>
        <v>1402</v>
      </c>
      <c r="C42" s="61">
        <f>'[2]04'!$M$30</f>
        <v>187</v>
      </c>
      <c r="D42" s="61">
        <f>'[2]04'!$M$29</f>
        <v>388</v>
      </c>
      <c r="E42" s="61">
        <f>'[2]04'!$M$32</f>
        <v>466</v>
      </c>
      <c r="F42" s="61">
        <f>'[2]04'!$M$31</f>
        <v>980</v>
      </c>
      <c r="G42" s="61">
        <f>'[2]04'!$M$33</f>
        <v>72</v>
      </c>
      <c r="H42" s="61">
        <f>'[2]04'!$M$36</f>
        <v>68</v>
      </c>
      <c r="I42" s="61">
        <f>'[2]04'!$M$34</f>
        <v>276</v>
      </c>
      <c r="J42" s="61">
        <f>'[2]04'!$M$35</f>
        <v>1</v>
      </c>
    </row>
    <row r="43" spans="1:10" s="62" customFormat="1" ht="18" customHeight="1" x14ac:dyDescent="0.2">
      <c r="A43" s="54" t="s">
        <v>30</v>
      </c>
      <c r="B43" s="61">
        <f>'[2]19'!$M$28</f>
        <v>2603</v>
      </c>
      <c r="C43" s="61">
        <f>'[2]19'!$M$30</f>
        <v>401</v>
      </c>
      <c r="D43" s="61">
        <f>'[2]19'!$M$29</f>
        <v>750</v>
      </c>
      <c r="E43" s="61">
        <f>'[2]19'!$M$32</f>
        <v>840</v>
      </c>
      <c r="F43" s="61">
        <f>'[2]19'!$M$31</f>
        <v>1715</v>
      </c>
      <c r="G43" s="61">
        <f>'[2]19'!$M$33</f>
        <v>1</v>
      </c>
      <c r="H43" s="61">
        <f>'[2]19'!$M$36</f>
        <v>134</v>
      </c>
      <c r="I43" s="61">
        <f>'[2]19'!$M$34</f>
        <v>596</v>
      </c>
      <c r="J43" s="61">
        <f>'[2]19'!$M$35</f>
        <v>7</v>
      </c>
    </row>
    <row r="44" spans="1:10" s="62" customFormat="1" ht="18" customHeight="1" x14ac:dyDescent="0.2">
      <c r="A44" s="54" t="s">
        <v>31</v>
      </c>
      <c r="B44" s="61">
        <f>'[2]27'!$M$28</f>
        <v>1594</v>
      </c>
      <c r="C44" s="61">
        <f>'[2]27'!$M$30</f>
        <v>264</v>
      </c>
      <c r="D44" s="61">
        <f>'[2]27'!$M$29</f>
        <v>476</v>
      </c>
      <c r="E44" s="61">
        <f>'[2]27'!$M$32</f>
        <v>489</v>
      </c>
      <c r="F44" s="61">
        <f>'[2]27'!$M$31</f>
        <v>1111</v>
      </c>
      <c r="G44" s="61">
        <f>'[2]27'!$M$33</f>
        <v>0</v>
      </c>
      <c r="H44" s="61">
        <f>'[2]27'!$M$36</f>
        <v>109</v>
      </c>
      <c r="I44" s="61">
        <f>'[2]27'!$M$34</f>
        <v>342</v>
      </c>
      <c r="J44" s="61">
        <f>'[2]27'!$M$35</f>
        <v>1</v>
      </c>
    </row>
    <row r="45" spans="1:10" s="60" customFormat="1" ht="18" customHeight="1" x14ac:dyDescent="0.2">
      <c r="A45" s="54" t="s">
        <v>43</v>
      </c>
      <c r="B45" s="61">
        <f>'[2]62'!$M$28</f>
        <v>2771</v>
      </c>
      <c r="C45" s="61">
        <f>'[2]62'!$M$30</f>
        <v>282</v>
      </c>
      <c r="D45" s="61">
        <f>'[2]62'!$M$29</f>
        <v>613</v>
      </c>
      <c r="E45" s="61">
        <f>'[2]62'!$M$32</f>
        <v>946</v>
      </c>
      <c r="F45" s="61">
        <f>'[2]62'!$M$31</f>
        <v>1997</v>
      </c>
      <c r="G45" s="61">
        <f>'[2]62'!$M$33</f>
        <v>3</v>
      </c>
      <c r="H45" s="61">
        <f>'[2]62'!$M$36</f>
        <v>241</v>
      </c>
      <c r="I45" s="61">
        <f>'[2]62'!$M$34</f>
        <v>497</v>
      </c>
      <c r="J45" s="61">
        <f>'[2]62'!$M$35</f>
        <v>3</v>
      </c>
    </row>
    <row r="46" spans="1:10" s="62" customFormat="1" ht="40.15" customHeight="1" x14ac:dyDescent="0.2">
      <c r="A46" s="52" t="s">
        <v>91</v>
      </c>
      <c r="B46" s="11">
        <f>SUM(B47:B52)</f>
        <v>7525</v>
      </c>
      <c r="C46" s="11">
        <f>SUM(C47:C52)</f>
        <v>1344</v>
      </c>
      <c r="D46" s="11">
        <f t="shared" ref="D46:J46" si="10">SUM(D47:D52)</f>
        <v>2521</v>
      </c>
      <c r="E46" s="11">
        <f>SUM(E47:E52)</f>
        <v>2080</v>
      </c>
      <c r="F46" s="11">
        <f t="shared" si="10"/>
        <v>4566</v>
      </c>
      <c r="G46" s="11">
        <f>SUM(G47:G52)</f>
        <v>71</v>
      </c>
      <c r="H46" s="11">
        <f>SUM(H47:H52)</f>
        <v>469</v>
      </c>
      <c r="I46" s="11">
        <f t="shared" si="10"/>
        <v>1679</v>
      </c>
      <c r="J46" s="11">
        <f t="shared" si="10"/>
        <v>31</v>
      </c>
    </row>
    <row r="47" spans="1:10" s="62" customFormat="1" ht="18" customHeight="1" x14ac:dyDescent="0.2">
      <c r="A47" s="54" t="s">
        <v>36</v>
      </c>
      <c r="B47" s="61">
        <f>'[2]03'!$M$28</f>
        <v>2988</v>
      </c>
      <c r="C47" s="61">
        <f>'[2]03'!$M$30</f>
        <v>543</v>
      </c>
      <c r="D47" s="61">
        <f>'[2]03'!$M$29</f>
        <v>1019</v>
      </c>
      <c r="E47" s="61">
        <f>'[2]03'!$M$32</f>
        <v>787</v>
      </c>
      <c r="F47" s="61">
        <f>'[2]03'!$M$31</f>
        <v>1915</v>
      </c>
      <c r="G47" s="61">
        <f>'[2]03'!$M$33</f>
        <v>1</v>
      </c>
      <c r="H47" s="61">
        <f>'[2]03'!$M$36</f>
        <v>53</v>
      </c>
      <c r="I47" s="61">
        <f>'[2]03'!$M$34</f>
        <v>568</v>
      </c>
      <c r="J47" s="61">
        <f>'[2]03'!$M$35</f>
        <v>0</v>
      </c>
    </row>
    <row r="48" spans="1:10" s="62" customFormat="1" ht="18" customHeight="1" x14ac:dyDescent="0.2">
      <c r="A48" s="54" t="s">
        <v>23</v>
      </c>
      <c r="B48" s="61">
        <f>'[2]10'!$M$28</f>
        <v>470</v>
      </c>
      <c r="C48" s="61">
        <f>'[2]10'!$M$30</f>
        <v>108</v>
      </c>
      <c r="D48" s="61">
        <f>'[2]10'!$M$29</f>
        <v>182</v>
      </c>
      <c r="E48" s="61">
        <f>'[2]10'!$M$32</f>
        <v>117</v>
      </c>
      <c r="F48" s="61">
        <f>'[2]10'!$M$31</f>
        <v>279</v>
      </c>
      <c r="G48" s="61">
        <f>'[2]10'!$M$33</f>
        <v>22</v>
      </c>
      <c r="H48" s="61">
        <f>'[2]10'!$M$36</f>
        <v>38</v>
      </c>
      <c r="I48" s="61">
        <f>'[2]10'!$M$34</f>
        <v>115</v>
      </c>
      <c r="J48" s="61">
        <f>'[2]10'!$M$35</f>
        <v>4</v>
      </c>
    </row>
    <row r="49" spans="1:10" s="62" customFormat="1" ht="18" customHeight="1" x14ac:dyDescent="0.2">
      <c r="A49" s="54" t="s">
        <v>49</v>
      </c>
      <c r="B49" s="61">
        <f>'[2]26'!$M$28</f>
        <v>1113</v>
      </c>
      <c r="C49" s="61">
        <f>'[2]26'!$M$30</f>
        <v>200</v>
      </c>
      <c r="D49" s="61">
        <f>'[2]26'!$M$29</f>
        <v>397</v>
      </c>
      <c r="E49" s="61">
        <f>'[2]26'!$M$32</f>
        <v>323</v>
      </c>
      <c r="F49" s="61">
        <f>'[2]26'!$M$31</f>
        <v>638</v>
      </c>
      <c r="G49" s="61">
        <f>'[2]26'!$M$33</f>
        <v>12</v>
      </c>
      <c r="H49" s="61">
        <f>'[2]26'!$M$36</f>
        <v>97</v>
      </c>
      <c r="I49" s="61">
        <f>'[2]26'!$M$34</f>
        <v>257</v>
      </c>
      <c r="J49" s="61">
        <f>'[2]26'!$M$35</f>
        <v>6</v>
      </c>
    </row>
    <row r="50" spans="1:10" s="62" customFormat="1" ht="18" customHeight="1" x14ac:dyDescent="0.2">
      <c r="A50" s="54" t="s">
        <v>24</v>
      </c>
      <c r="B50" s="61">
        <f>'[2]29'!$M$28</f>
        <v>845</v>
      </c>
      <c r="C50" s="61">
        <f>'[2]29'!$M$30</f>
        <v>178</v>
      </c>
      <c r="D50" s="61">
        <f>'[2]29'!$M$29</f>
        <v>317</v>
      </c>
      <c r="E50" s="61">
        <f>'[2]29'!$M$32</f>
        <v>188</v>
      </c>
      <c r="F50" s="61">
        <f>'[2]29'!$M$31</f>
        <v>488</v>
      </c>
      <c r="G50" s="61">
        <f>'[2]29'!$M$33</f>
        <v>2</v>
      </c>
      <c r="H50" s="61">
        <f>'[2]29'!$M$36</f>
        <v>63</v>
      </c>
      <c r="I50" s="61">
        <f>'[2]29'!$M$34</f>
        <v>219</v>
      </c>
      <c r="J50" s="61">
        <f>'[2]29'!$M$35</f>
        <v>5</v>
      </c>
    </row>
    <row r="51" spans="1:10" s="62" customFormat="1" ht="18" customHeight="1" x14ac:dyDescent="0.2">
      <c r="A51" s="54" t="s">
        <v>13</v>
      </c>
      <c r="B51" s="61">
        <f>'[2]33'!$M$28</f>
        <v>998</v>
      </c>
      <c r="C51" s="61">
        <f>'[2]33'!$M$30</f>
        <v>211</v>
      </c>
      <c r="D51" s="61">
        <f>'[2]33'!$M$29</f>
        <v>352</v>
      </c>
      <c r="E51" s="61">
        <f>'[2]33'!$M$32</f>
        <v>300</v>
      </c>
      <c r="F51" s="61">
        <f>'[2]33'!$M$31</f>
        <v>533</v>
      </c>
      <c r="G51" s="61">
        <f>'[2]33'!$M$33</f>
        <v>5</v>
      </c>
      <c r="H51" s="61">
        <f>'[2]33'!$M$36</f>
        <v>82</v>
      </c>
      <c r="I51" s="61">
        <f>'[2]33'!$M$34</f>
        <v>255</v>
      </c>
      <c r="J51" s="61">
        <f>'[2]33'!$M$35</f>
        <v>9</v>
      </c>
    </row>
    <row r="52" spans="1:10" s="60" customFormat="1" ht="18" customHeight="1" x14ac:dyDescent="0.2">
      <c r="A52" s="54" t="s">
        <v>45</v>
      </c>
      <c r="B52" s="61">
        <f>'[2]64'!$M$28</f>
        <v>1111</v>
      </c>
      <c r="C52" s="61">
        <f>'[2]64'!$M$30</f>
        <v>104</v>
      </c>
      <c r="D52" s="61">
        <f>'[2]64'!$M$29</f>
        <v>254</v>
      </c>
      <c r="E52" s="61">
        <f>'[2]64'!$M$32</f>
        <v>365</v>
      </c>
      <c r="F52" s="61">
        <f>'[2]64'!$M$31</f>
        <v>713</v>
      </c>
      <c r="G52" s="61">
        <f>'[2]64'!$M$33</f>
        <v>29</v>
      </c>
      <c r="H52" s="61">
        <f>'[2]64'!$M$36</f>
        <v>136</v>
      </c>
      <c r="I52" s="61">
        <f>'[2]64'!$M$34</f>
        <v>265</v>
      </c>
      <c r="J52" s="61">
        <f>'[2]64'!$M$35</f>
        <v>7</v>
      </c>
    </row>
    <row r="53" spans="1:10" s="62" customFormat="1" ht="40.15" customHeight="1" x14ac:dyDescent="0.2">
      <c r="A53" s="52" t="s">
        <v>92</v>
      </c>
      <c r="B53" s="11">
        <f>SUM(B54:B56)</f>
        <v>3321</v>
      </c>
      <c r="C53" s="11">
        <f>SUM(C54:C56)</f>
        <v>573</v>
      </c>
      <c r="D53" s="11">
        <f t="shared" ref="D53:J53" si="11">SUM(D54:D56)</f>
        <v>1027</v>
      </c>
      <c r="E53" s="11">
        <f>SUM(E54:E56)</f>
        <v>1020</v>
      </c>
      <c r="F53" s="11">
        <f t="shared" si="11"/>
        <v>1916</v>
      </c>
      <c r="G53" s="11">
        <f>SUM(G54:G56)</f>
        <v>29</v>
      </c>
      <c r="H53" s="11">
        <f>SUM(H54:H56)</f>
        <v>203</v>
      </c>
      <c r="I53" s="11">
        <f t="shared" si="11"/>
        <v>649</v>
      </c>
      <c r="J53" s="11">
        <f t="shared" si="11"/>
        <v>12</v>
      </c>
    </row>
    <row r="54" spans="1:10" s="62" customFormat="1" ht="18" customHeight="1" x14ac:dyDescent="0.2">
      <c r="A54" s="54" t="s">
        <v>3</v>
      </c>
      <c r="B54" s="61">
        <f>'[2]06'!$M$28</f>
        <v>820</v>
      </c>
      <c r="C54" s="61">
        <f>'[2]06'!$M$30</f>
        <v>201</v>
      </c>
      <c r="D54" s="61">
        <f>'[2]06'!$M$29</f>
        <v>318</v>
      </c>
      <c r="E54" s="61">
        <f>'[2]06'!$M$32</f>
        <v>244</v>
      </c>
      <c r="F54" s="61">
        <f>'[2]06'!$M$31</f>
        <v>355</v>
      </c>
      <c r="G54" s="61">
        <f>'[2]06'!$M$33</f>
        <v>17</v>
      </c>
      <c r="H54" s="61">
        <f>'[2]06'!$M$36</f>
        <v>49</v>
      </c>
      <c r="I54" s="61">
        <f>'[2]06'!$M$34</f>
        <v>214</v>
      </c>
      <c r="J54" s="61">
        <f>'[2]06'!$M$35</f>
        <v>12</v>
      </c>
    </row>
    <row r="55" spans="1:10" s="62" customFormat="1" ht="18" customHeight="1" x14ac:dyDescent="0.2">
      <c r="A55" s="57" t="s">
        <v>11</v>
      </c>
      <c r="B55" s="61">
        <f>'[2]28'!$M$28</f>
        <v>574</v>
      </c>
      <c r="C55" s="61">
        <f>'[2]28'!$M$30</f>
        <v>138</v>
      </c>
      <c r="D55" s="61">
        <f>'[2]28'!$M$29</f>
        <v>244</v>
      </c>
      <c r="E55" s="61">
        <f>'[2]28'!$M$32</f>
        <v>177</v>
      </c>
      <c r="F55" s="61">
        <f>'[2]28'!$M$31</f>
        <v>152</v>
      </c>
      <c r="G55" s="61">
        <f>'[2]28'!$M$33</f>
        <v>0</v>
      </c>
      <c r="H55" s="61">
        <f>'[2]28'!$M$36</f>
        <v>67</v>
      </c>
      <c r="I55" s="61">
        <f>'[2]28'!$M$34</f>
        <v>165</v>
      </c>
      <c r="J55" s="61">
        <f>'[2]28'!$M$35</f>
        <v>0</v>
      </c>
    </row>
    <row r="56" spans="1:10" s="62" customFormat="1" ht="18" customHeight="1" x14ac:dyDescent="0.2">
      <c r="A56" s="54" t="s">
        <v>15</v>
      </c>
      <c r="B56" s="61">
        <f>'[2]38'!$M$28</f>
        <v>1927</v>
      </c>
      <c r="C56" s="61">
        <f>'[2]38'!$M$30</f>
        <v>234</v>
      </c>
      <c r="D56" s="61">
        <f>'[2]38'!$M$29</f>
        <v>465</v>
      </c>
      <c r="E56" s="61">
        <f>'[2]38'!$M$32</f>
        <v>599</v>
      </c>
      <c r="F56" s="61">
        <f>'[2]38'!$M$31</f>
        <v>1409</v>
      </c>
      <c r="G56" s="61">
        <f>'[2]38'!$M$33</f>
        <v>12</v>
      </c>
      <c r="H56" s="61">
        <f>'[2]38'!$M$36</f>
        <v>87</v>
      </c>
      <c r="I56" s="61">
        <f>'[2]38'!$M$34</f>
        <v>270</v>
      </c>
      <c r="J56" s="61">
        <f>'[2]38'!$M$35</f>
        <v>0</v>
      </c>
    </row>
  </sheetData>
  <phoneticPr fontId="2" type="noConversion"/>
  <printOptions horizontalCentered="1" verticalCentered="1"/>
  <pageMargins left="0" right="0" top="0" bottom="0" header="0" footer="0"/>
  <pageSetup paperSize="9"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59"/>
  <sheetViews>
    <sheetView showGridLines="0" view="pageBreakPreview" zoomScale="85" zoomScaleNormal="100" zoomScaleSheetLayoutView="85" workbookViewId="0">
      <selection activeCell="D2" sqref="D2"/>
    </sheetView>
  </sheetViews>
  <sheetFormatPr defaultColWidth="7.85546875" defaultRowHeight="18" customHeight="1" x14ac:dyDescent="0.25"/>
  <cols>
    <col min="1" max="1" width="25.7109375" style="158" customWidth="1"/>
    <col min="2" max="13" width="12.7109375" style="142" customWidth="1"/>
    <col min="14" max="14" width="8.7109375" style="142" customWidth="1"/>
    <col min="15" max="255" width="7.85546875" style="142"/>
    <col min="256" max="256" width="23.5703125" style="142" customWidth="1"/>
    <col min="257" max="257" width="10" style="142" bestFit="1" customWidth="1"/>
    <col min="258" max="258" width="7.7109375" style="142" customWidth="1"/>
    <col min="259" max="259" width="9" style="142" customWidth="1"/>
    <col min="260" max="260" width="9.42578125" style="142" bestFit="1" customWidth="1"/>
    <col min="261" max="261" width="8.7109375" style="142" customWidth="1"/>
    <col min="262" max="262" width="7.7109375" style="142" customWidth="1"/>
    <col min="263" max="263" width="8.7109375" style="142" customWidth="1"/>
    <col min="264" max="264" width="8.28515625" style="142" customWidth="1"/>
    <col min="265" max="265" width="8.140625" style="142" customWidth="1"/>
    <col min="266" max="266" width="7.7109375" style="142" customWidth="1"/>
    <col min="267" max="267" width="8.7109375" style="142" customWidth="1"/>
    <col min="268" max="268" width="7.5703125" style="142" customWidth="1"/>
    <col min="269" max="270" width="8.7109375" style="142" customWidth="1"/>
    <col min="271" max="511" width="7.85546875" style="142"/>
    <col min="512" max="512" width="23.5703125" style="142" customWidth="1"/>
    <col min="513" max="513" width="10" style="142" bestFit="1" customWidth="1"/>
    <col min="514" max="514" width="7.7109375" style="142" customWidth="1"/>
    <col min="515" max="515" width="9" style="142" customWidth="1"/>
    <col min="516" max="516" width="9.42578125" style="142" bestFit="1" customWidth="1"/>
    <col min="517" max="517" width="8.7109375" style="142" customWidth="1"/>
    <col min="518" max="518" width="7.7109375" style="142" customWidth="1"/>
    <col min="519" max="519" width="8.7109375" style="142" customWidth="1"/>
    <col min="520" max="520" width="8.28515625" style="142" customWidth="1"/>
    <col min="521" max="521" width="8.140625" style="142" customWidth="1"/>
    <col min="522" max="522" width="7.7109375" style="142" customWidth="1"/>
    <col min="523" max="523" width="8.7109375" style="142" customWidth="1"/>
    <col min="524" max="524" width="7.5703125" style="142" customWidth="1"/>
    <col min="525" max="526" width="8.7109375" style="142" customWidth="1"/>
    <col min="527" max="767" width="7.85546875" style="142"/>
    <col min="768" max="768" width="23.5703125" style="142" customWidth="1"/>
    <col min="769" max="769" width="10" style="142" bestFit="1" customWidth="1"/>
    <col min="770" max="770" width="7.7109375" style="142" customWidth="1"/>
    <col min="771" max="771" width="9" style="142" customWidth="1"/>
    <col min="772" max="772" width="9.42578125" style="142" bestFit="1" customWidth="1"/>
    <col min="773" max="773" width="8.7109375" style="142" customWidth="1"/>
    <col min="774" max="774" width="7.7109375" style="142" customWidth="1"/>
    <col min="775" max="775" width="8.7109375" style="142" customWidth="1"/>
    <col min="776" max="776" width="8.28515625" style="142" customWidth="1"/>
    <col min="777" max="777" width="8.140625" style="142" customWidth="1"/>
    <col min="778" max="778" width="7.7109375" style="142" customWidth="1"/>
    <col min="779" max="779" width="8.7109375" style="142" customWidth="1"/>
    <col min="780" max="780" width="7.5703125" style="142" customWidth="1"/>
    <col min="781" max="782" width="8.7109375" style="142" customWidth="1"/>
    <col min="783" max="1023" width="7.85546875" style="142"/>
    <col min="1024" max="1024" width="23.5703125" style="142" customWidth="1"/>
    <col min="1025" max="1025" width="10" style="142" bestFit="1" customWidth="1"/>
    <col min="1026" max="1026" width="7.7109375" style="142" customWidth="1"/>
    <col min="1027" max="1027" width="9" style="142" customWidth="1"/>
    <col min="1028" max="1028" width="9.42578125" style="142" bestFit="1" customWidth="1"/>
    <col min="1029" max="1029" width="8.7109375" style="142" customWidth="1"/>
    <col min="1030" max="1030" width="7.7109375" style="142" customWidth="1"/>
    <col min="1031" max="1031" width="8.7109375" style="142" customWidth="1"/>
    <col min="1032" max="1032" width="8.28515625" style="142" customWidth="1"/>
    <col min="1033" max="1033" width="8.140625" style="142" customWidth="1"/>
    <col min="1034" max="1034" width="7.7109375" style="142" customWidth="1"/>
    <col min="1035" max="1035" width="8.7109375" style="142" customWidth="1"/>
    <col min="1036" max="1036" width="7.5703125" style="142" customWidth="1"/>
    <col min="1037" max="1038" width="8.7109375" style="142" customWidth="1"/>
    <col min="1039" max="1279" width="7.85546875" style="142"/>
    <col min="1280" max="1280" width="23.5703125" style="142" customWidth="1"/>
    <col min="1281" max="1281" width="10" style="142" bestFit="1" customWidth="1"/>
    <col min="1282" max="1282" width="7.7109375" style="142" customWidth="1"/>
    <col min="1283" max="1283" width="9" style="142" customWidth="1"/>
    <col min="1284" max="1284" width="9.42578125" style="142" bestFit="1" customWidth="1"/>
    <col min="1285" max="1285" width="8.7109375" style="142" customWidth="1"/>
    <col min="1286" max="1286" width="7.7109375" style="142" customWidth="1"/>
    <col min="1287" max="1287" width="8.7109375" style="142" customWidth="1"/>
    <col min="1288" max="1288" width="8.28515625" style="142" customWidth="1"/>
    <col min="1289" max="1289" width="8.140625" style="142" customWidth="1"/>
    <col min="1290" max="1290" width="7.7109375" style="142" customWidth="1"/>
    <col min="1291" max="1291" width="8.7109375" style="142" customWidth="1"/>
    <col min="1292" max="1292" width="7.5703125" style="142" customWidth="1"/>
    <col min="1293" max="1294" width="8.7109375" style="142" customWidth="1"/>
    <col min="1295" max="1535" width="7.85546875" style="142"/>
    <col min="1536" max="1536" width="23.5703125" style="142" customWidth="1"/>
    <col min="1537" max="1537" width="10" style="142" bestFit="1" customWidth="1"/>
    <col min="1538" max="1538" width="7.7109375" style="142" customWidth="1"/>
    <col min="1539" max="1539" width="9" style="142" customWidth="1"/>
    <col min="1540" max="1540" width="9.42578125" style="142" bestFit="1" customWidth="1"/>
    <col min="1541" max="1541" width="8.7109375" style="142" customWidth="1"/>
    <col min="1542" max="1542" width="7.7109375" style="142" customWidth="1"/>
    <col min="1543" max="1543" width="8.7109375" style="142" customWidth="1"/>
    <col min="1544" max="1544" width="8.28515625" style="142" customWidth="1"/>
    <col min="1545" max="1545" width="8.140625" style="142" customWidth="1"/>
    <col min="1546" max="1546" width="7.7109375" style="142" customWidth="1"/>
    <col min="1547" max="1547" width="8.7109375" style="142" customWidth="1"/>
    <col min="1548" max="1548" width="7.5703125" style="142" customWidth="1"/>
    <col min="1549" max="1550" width="8.7109375" style="142" customWidth="1"/>
    <col min="1551" max="1791" width="7.85546875" style="142"/>
    <col min="1792" max="1792" width="23.5703125" style="142" customWidth="1"/>
    <col min="1793" max="1793" width="10" style="142" bestFit="1" customWidth="1"/>
    <col min="1794" max="1794" width="7.7109375" style="142" customWidth="1"/>
    <col min="1795" max="1795" width="9" style="142" customWidth="1"/>
    <col min="1796" max="1796" width="9.42578125" style="142" bestFit="1" customWidth="1"/>
    <col min="1797" max="1797" width="8.7109375" style="142" customWidth="1"/>
    <col min="1798" max="1798" width="7.7109375" style="142" customWidth="1"/>
    <col min="1799" max="1799" width="8.7109375" style="142" customWidth="1"/>
    <col min="1800" max="1800" width="8.28515625" style="142" customWidth="1"/>
    <col min="1801" max="1801" width="8.140625" style="142" customWidth="1"/>
    <col min="1802" max="1802" width="7.7109375" style="142" customWidth="1"/>
    <col min="1803" max="1803" width="8.7109375" style="142" customWidth="1"/>
    <col min="1804" max="1804" width="7.5703125" style="142" customWidth="1"/>
    <col min="1805" max="1806" width="8.7109375" style="142" customWidth="1"/>
    <col min="1807" max="2047" width="7.85546875" style="142"/>
    <col min="2048" max="2048" width="23.5703125" style="142" customWidth="1"/>
    <col min="2049" max="2049" width="10" style="142" bestFit="1" customWidth="1"/>
    <col min="2050" max="2050" width="7.7109375" style="142" customWidth="1"/>
    <col min="2051" max="2051" width="9" style="142" customWidth="1"/>
    <col min="2052" max="2052" width="9.42578125" style="142" bestFit="1" customWidth="1"/>
    <col min="2053" max="2053" width="8.7109375" style="142" customWidth="1"/>
    <col min="2054" max="2054" width="7.7109375" style="142" customWidth="1"/>
    <col min="2055" max="2055" width="8.7109375" style="142" customWidth="1"/>
    <col min="2056" max="2056" width="8.28515625" style="142" customWidth="1"/>
    <col min="2057" max="2057" width="8.140625" style="142" customWidth="1"/>
    <col min="2058" max="2058" width="7.7109375" style="142" customWidth="1"/>
    <col min="2059" max="2059" width="8.7109375" style="142" customWidth="1"/>
    <col min="2060" max="2060" width="7.5703125" style="142" customWidth="1"/>
    <col min="2061" max="2062" width="8.7109375" style="142" customWidth="1"/>
    <col min="2063" max="2303" width="7.85546875" style="142"/>
    <col min="2304" max="2304" width="23.5703125" style="142" customWidth="1"/>
    <col min="2305" max="2305" width="10" style="142" bestFit="1" customWidth="1"/>
    <col min="2306" max="2306" width="7.7109375" style="142" customWidth="1"/>
    <col min="2307" max="2307" width="9" style="142" customWidth="1"/>
    <col min="2308" max="2308" width="9.42578125" style="142" bestFit="1" customWidth="1"/>
    <col min="2309" max="2309" width="8.7109375" style="142" customWidth="1"/>
    <col min="2310" max="2310" width="7.7109375" style="142" customWidth="1"/>
    <col min="2311" max="2311" width="8.7109375" style="142" customWidth="1"/>
    <col min="2312" max="2312" width="8.28515625" style="142" customWidth="1"/>
    <col min="2313" max="2313" width="8.140625" style="142" customWidth="1"/>
    <col min="2314" max="2314" width="7.7109375" style="142" customWidth="1"/>
    <col min="2315" max="2315" width="8.7109375" style="142" customWidth="1"/>
    <col min="2316" max="2316" width="7.5703125" style="142" customWidth="1"/>
    <col min="2317" max="2318" width="8.7109375" style="142" customWidth="1"/>
    <col min="2319" max="2559" width="7.85546875" style="142"/>
    <col min="2560" max="2560" width="23.5703125" style="142" customWidth="1"/>
    <col min="2561" max="2561" width="10" style="142" bestFit="1" customWidth="1"/>
    <col min="2562" max="2562" width="7.7109375" style="142" customWidth="1"/>
    <col min="2563" max="2563" width="9" style="142" customWidth="1"/>
    <col min="2564" max="2564" width="9.42578125" style="142" bestFit="1" customWidth="1"/>
    <col min="2565" max="2565" width="8.7109375" style="142" customWidth="1"/>
    <col min="2566" max="2566" width="7.7109375" style="142" customWidth="1"/>
    <col min="2567" max="2567" width="8.7109375" style="142" customWidth="1"/>
    <col min="2568" max="2568" width="8.28515625" style="142" customWidth="1"/>
    <col min="2569" max="2569" width="8.140625" style="142" customWidth="1"/>
    <col min="2570" max="2570" width="7.7109375" style="142" customWidth="1"/>
    <col min="2571" max="2571" width="8.7109375" style="142" customWidth="1"/>
    <col min="2572" max="2572" width="7.5703125" style="142" customWidth="1"/>
    <col min="2573" max="2574" width="8.7109375" style="142" customWidth="1"/>
    <col min="2575" max="2815" width="7.85546875" style="142"/>
    <col min="2816" max="2816" width="23.5703125" style="142" customWidth="1"/>
    <col min="2817" max="2817" width="10" style="142" bestFit="1" customWidth="1"/>
    <col min="2818" max="2818" width="7.7109375" style="142" customWidth="1"/>
    <col min="2819" max="2819" width="9" style="142" customWidth="1"/>
    <col min="2820" max="2820" width="9.42578125" style="142" bestFit="1" customWidth="1"/>
    <col min="2821" max="2821" width="8.7109375" style="142" customWidth="1"/>
    <col min="2822" max="2822" width="7.7109375" style="142" customWidth="1"/>
    <col min="2823" max="2823" width="8.7109375" style="142" customWidth="1"/>
    <col min="2824" max="2824" width="8.28515625" style="142" customWidth="1"/>
    <col min="2825" max="2825" width="8.140625" style="142" customWidth="1"/>
    <col min="2826" max="2826" width="7.7109375" style="142" customWidth="1"/>
    <col min="2827" max="2827" width="8.7109375" style="142" customWidth="1"/>
    <col min="2828" max="2828" width="7.5703125" style="142" customWidth="1"/>
    <col min="2829" max="2830" width="8.7109375" style="142" customWidth="1"/>
    <col min="2831" max="3071" width="7.85546875" style="142"/>
    <col min="3072" max="3072" width="23.5703125" style="142" customWidth="1"/>
    <col min="3073" max="3073" width="10" style="142" bestFit="1" customWidth="1"/>
    <col min="3074" max="3074" width="7.7109375" style="142" customWidth="1"/>
    <col min="3075" max="3075" width="9" style="142" customWidth="1"/>
    <col min="3076" max="3076" width="9.42578125" style="142" bestFit="1" customWidth="1"/>
    <col min="3077" max="3077" width="8.7109375" style="142" customWidth="1"/>
    <col min="3078" max="3078" width="7.7109375" style="142" customWidth="1"/>
    <col min="3079" max="3079" width="8.7109375" style="142" customWidth="1"/>
    <col min="3080" max="3080" width="8.28515625" style="142" customWidth="1"/>
    <col min="3081" max="3081" width="8.140625" style="142" customWidth="1"/>
    <col min="3082" max="3082" width="7.7109375" style="142" customWidth="1"/>
    <col min="3083" max="3083" width="8.7109375" style="142" customWidth="1"/>
    <col min="3084" max="3084" width="7.5703125" style="142" customWidth="1"/>
    <col min="3085" max="3086" width="8.7109375" style="142" customWidth="1"/>
    <col min="3087" max="3327" width="7.85546875" style="142"/>
    <col min="3328" max="3328" width="23.5703125" style="142" customWidth="1"/>
    <col min="3329" max="3329" width="10" style="142" bestFit="1" customWidth="1"/>
    <col min="3330" max="3330" width="7.7109375" style="142" customWidth="1"/>
    <col min="3331" max="3331" width="9" style="142" customWidth="1"/>
    <col min="3332" max="3332" width="9.42578125" style="142" bestFit="1" customWidth="1"/>
    <col min="3333" max="3333" width="8.7109375" style="142" customWidth="1"/>
    <col min="3334" max="3334" width="7.7109375" style="142" customWidth="1"/>
    <col min="3335" max="3335" width="8.7109375" style="142" customWidth="1"/>
    <col min="3336" max="3336" width="8.28515625" style="142" customWidth="1"/>
    <col min="3337" max="3337" width="8.140625" style="142" customWidth="1"/>
    <col min="3338" max="3338" width="7.7109375" style="142" customWidth="1"/>
    <col min="3339" max="3339" width="8.7109375" style="142" customWidth="1"/>
    <col min="3340" max="3340" width="7.5703125" style="142" customWidth="1"/>
    <col min="3341" max="3342" width="8.7109375" style="142" customWidth="1"/>
    <col min="3343" max="3583" width="7.85546875" style="142"/>
    <col min="3584" max="3584" width="23.5703125" style="142" customWidth="1"/>
    <col min="3585" max="3585" width="10" style="142" bestFit="1" customWidth="1"/>
    <col min="3586" max="3586" width="7.7109375" style="142" customWidth="1"/>
    <col min="3587" max="3587" width="9" style="142" customWidth="1"/>
    <col min="3588" max="3588" width="9.42578125" style="142" bestFit="1" customWidth="1"/>
    <col min="3589" max="3589" width="8.7109375" style="142" customWidth="1"/>
    <col min="3590" max="3590" width="7.7109375" style="142" customWidth="1"/>
    <col min="3591" max="3591" width="8.7109375" style="142" customWidth="1"/>
    <col min="3592" max="3592" width="8.28515625" style="142" customWidth="1"/>
    <col min="3593" max="3593" width="8.140625" style="142" customWidth="1"/>
    <col min="3594" max="3594" width="7.7109375" style="142" customWidth="1"/>
    <col min="3595" max="3595" width="8.7109375" style="142" customWidth="1"/>
    <col min="3596" max="3596" width="7.5703125" style="142" customWidth="1"/>
    <col min="3597" max="3598" width="8.7109375" style="142" customWidth="1"/>
    <col min="3599" max="3839" width="7.85546875" style="142"/>
    <col min="3840" max="3840" width="23.5703125" style="142" customWidth="1"/>
    <col min="3841" max="3841" width="10" style="142" bestFit="1" customWidth="1"/>
    <col min="3842" max="3842" width="7.7109375" style="142" customWidth="1"/>
    <col min="3843" max="3843" width="9" style="142" customWidth="1"/>
    <col min="3844" max="3844" width="9.42578125" style="142" bestFit="1" customWidth="1"/>
    <col min="3845" max="3845" width="8.7109375" style="142" customWidth="1"/>
    <col min="3846" max="3846" width="7.7109375" style="142" customWidth="1"/>
    <col min="3847" max="3847" width="8.7109375" style="142" customWidth="1"/>
    <col min="3848" max="3848" width="8.28515625" style="142" customWidth="1"/>
    <col min="3849" max="3849" width="8.140625" style="142" customWidth="1"/>
    <col min="3850" max="3850" width="7.7109375" style="142" customWidth="1"/>
    <col min="3851" max="3851" width="8.7109375" style="142" customWidth="1"/>
    <col min="3852" max="3852" width="7.5703125" style="142" customWidth="1"/>
    <col min="3853" max="3854" width="8.7109375" style="142" customWidth="1"/>
    <col min="3855" max="4095" width="7.85546875" style="142"/>
    <col min="4096" max="4096" width="23.5703125" style="142" customWidth="1"/>
    <col min="4097" max="4097" width="10" style="142" bestFit="1" customWidth="1"/>
    <col min="4098" max="4098" width="7.7109375" style="142" customWidth="1"/>
    <col min="4099" max="4099" width="9" style="142" customWidth="1"/>
    <col min="4100" max="4100" width="9.42578125" style="142" bestFit="1" customWidth="1"/>
    <col min="4101" max="4101" width="8.7109375" style="142" customWidth="1"/>
    <col min="4102" max="4102" width="7.7109375" style="142" customWidth="1"/>
    <col min="4103" max="4103" width="8.7109375" style="142" customWidth="1"/>
    <col min="4104" max="4104" width="8.28515625" style="142" customWidth="1"/>
    <col min="4105" max="4105" width="8.140625" style="142" customWidth="1"/>
    <col min="4106" max="4106" width="7.7109375" style="142" customWidth="1"/>
    <col min="4107" max="4107" width="8.7109375" style="142" customWidth="1"/>
    <col min="4108" max="4108" width="7.5703125" style="142" customWidth="1"/>
    <col min="4109" max="4110" width="8.7109375" style="142" customWidth="1"/>
    <col min="4111" max="4351" width="7.85546875" style="142"/>
    <col min="4352" max="4352" width="23.5703125" style="142" customWidth="1"/>
    <col min="4353" max="4353" width="10" style="142" bestFit="1" customWidth="1"/>
    <col min="4354" max="4354" width="7.7109375" style="142" customWidth="1"/>
    <col min="4355" max="4355" width="9" style="142" customWidth="1"/>
    <col min="4356" max="4356" width="9.42578125" style="142" bestFit="1" customWidth="1"/>
    <col min="4357" max="4357" width="8.7109375" style="142" customWidth="1"/>
    <col min="4358" max="4358" width="7.7109375" style="142" customWidth="1"/>
    <col min="4359" max="4359" width="8.7109375" style="142" customWidth="1"/>
    <col min="4360" max="4360" width="8.28515625" style="142" customWidth="1"/>
    <col min="4361" max="4361" width="8.140625" style="142" customWidth="1"/>
    <col min="4362" max="4362" width="7.7109375" style="142" customWidth="1"/>
    <col min="4363" max="4363" width="8.7109375" style="142" customWidth="1"/>
    <col min="4364" max="4364" width="7.5703125" style="142" customWidth="1"/>
    <col min="4365" max="4366" width="8.7109375" style="142" customWidth="1"/>
    <col min="4367" max="4607" width="7.85546875" style="142"/>
    <col min="4608" max="4608" width="23.5703125" style="142" customWidth="1"/>
    <col min="4609" max="4609" width="10" style="142" bestFit="1" customWidth="1"/>
    <col min="4610" max="4610" width="7.7109375" style="142" customWidth="1"/>
    <col min="4611" max="4611" width="9" style="142" customWidth="1"/>
    <col min="4612" max="4612" width="9.42578125" style="142" bestFit="1" customWidth="1"/>
    <col min="4613" max="4613" width="8.7109375" style="142" customWidth="1"/>
    <col min="4614" max="4614" width="7.7109375" style="142" customWidth="1"/>
    <col min="4615" max="4615" width="8.7109375" style="142" customWidth="1"/>
    <col min="4616" max="4616" width="8.28515625" style="142" customWidth="1"/>
    <col min="4617" max="4617" width="8.140625" style="142" customWidth="1"/>
    <col min="4618" max="4618" width="7.7109375" style="142" customWidth="1"/>
    <col min="4619" max="4619" width="8.7109375" style="142" customWidth="1"/>
    <col min="4620" max="4620" width="7.5703125" style="142" customWidth="1"/>
    <col min="4621" max="4622" width="8.7109375" style="142" customWidth="1"/>
    <col min="4623" max="4863" width="7.85546875" style="142"/>
    <col min="4864" max="4864" width="23.5703125" style="142" customWidth="1"/>
    <col min="4865" max="4865" width="10" style="142" bestFit="1" customWidth="1"/>
    <col min="4866" max="4866" width="7.7109375" style="142" customWidth="1"/>
    <col min="4867" max="4867" width="9" style="142" customWidth="1"/>
    <col min="4868" max="4868" width="9.42578125" style="142" bestFit="1" customWidth="1"/>
    <col min="4869" max="4869" width="8.7109375" style="142" customWidth="1"/>
    <col min="4870" max="4870" width="7.7109375" style="142" customWidth="1"/>
    <col min="4871" max="4871" width="8.7109375" style="142" customWidth="1"/>
    <col min="4872" max="4872" width="8.28515625" style="142" customWidth="1"/>
    <col min="4873" max="4873" width="8.140625" style="142" customWidth="1"/>
    <col min="4874" max="4874" width="7.7109375" style="142" customWidth="1"/>
    <col min="4875" max="4875" width="8.7109375" style="142" customWidth="1"/>
    <col min="4876" max="4876" width="7.5703125" style="142" customWidth="1"/>
    <col min="4877" max="4878" width="8.7109375" style="142" customWidth="1"/>
    <col min="4879" max="5119" width="7.85546875" style="142"/>
    <col min="5120" max="5120" width="23.5703125" style="142" customWidth="1"/>
    <col min="5121" max="5121" width="10" style="142" bestFit="1" customWidth="1"/>
    <col min="5122" max="5122" width="7.7109375" style="142" customWidth="1"/>
    <col min="5123" max="5123" width="9" style="142" customWidth="1"/>
    <col min="5124" max="5124" width="9.42578125" style="142" bestFit="1" customWidth="1"/>
    <col min="5125" max="5125" width="8.7109375" style="142" customWidth="1"/>
    <col min="5126" max="5126" width="7.7109375" style="142" customWidth="1"/>
    <col min="5127" max="5127" width="8.7109375" style="142" customWidth="1"/>
    <col min="5128" max="5128" width="8.28515625" style="142" customWidth="1"/>
    <col min="5129" max="5129" width="8.140625" style="142" customWidth="1"/>
    <col min="5130" max="5130" width="7.7109375" style="142" customWidth="1"/>
    <col min="5131" max="5131" width="8.7109375" style="142" customWidth="1"/>
    <col min="5132" max="5132" width="7.5703125" style="142" customWidth="1"/>
    <col min="5133" max="5134" width="8.7109375" style="142" customWidth="1"/>
    <col min="5135" max="5375" width="7.85546875" style="142"/>
    <col min="5376" max="5376" width="23.5703125" style="142" customWidth="1"/>
    <col min="5377" max="5377" width="10" style="142" bestFit="1" customWidth="1"/>
    <col min="5378" max="5378" width="7.7109375" style="142" customWidth="1"/>
    <col min="5379" max="5379" width="9" style="142" customWidth="1"/>
    <col min="5380" max="5380" width="9.42578125" style="142" bestFit="1" customWidth="1"/>
    <col min="5381" max="5381" width="8.7109375" style="142" customWidth="1"/>
    <col min="5382" max="5382" width="7.7109375" style="142" customWidth="1"/>
    <col min="5383" max="5383" width="8.7109375" style="142" customWidth="1"/>
    <col min="5384" max="5384" width="8.28515625" style="142" customWidth="1"/>
    <col min="5385" max="5385" width="8.140625" style="142" customWidth="1"/>
    <col min="5386" max="5386" width="7.7109375" style="142" customWidth="1"/>
    <col min="5387" max="5387" width="8.7109375" style="142" customWidth="1"/>
    <col min="5388" max="5388" width="7.5703125" style="142" customWidth="1"/>
    <col min="5389" max="5390" width="8.7109375" style="142" customWidth="1"/>
    <col min="5391" max="5631" width="7.85546875" style="142"/>
    <col min="5632" max="5632" width="23.5703125" style="142" customWidth="1"/>
    <col min="5633" max="5633" width="10" style="142" bestFit="1" customWidth="1"/>
    <col min="5634" max="5634" width="7.7109375" style="142" customWidth="1"/>
    <col min="5635" max="5635" width="9" style="142" customWidth="1"/>
    <col min="5636" max="5636" width="9.42578125" style="142" bestFit="1" customWidth="1"/>
    <col min="5637" max="5637" width="8.7109375" style="142" customWidth="1"/>
    <col min="5638" max="5638" width="7.7109375" style="142" customWidth="1"/>
    <col min="5639" max="5639" width="8.7109375" style="142" customWidth="1"/>
    <col min="5640" max="5640" width="8.28515625" style="142" customWidth="1"/>
    <col min="5641" max="5641" width="8.140625" style="142" customWidth="1"/>
    <col min="5642" max="5642" width="7.7109375" style="142" customWidth="1"/>
    <col min="5643" max="5643" width="8.7109375" style="142" customWidth="1"/>
    <col min="5644" max="5644" width="7.5703125" style="142" customWidth="1"/>
    <col min="5645" max="5646" width="8.7109375" style="142" customWidth="1"/>
    <col min="5647" max="5887" width="7.85546875" style="142"/>
    <col min="5888" max="5888" width="23.5703125" style="142" customWidth="1"/>
    <col min="5889" max="5889" width="10" style="142" bestFit="1" customWidth="1"/>
    <col min="5890" max="5890" width="7.7109375" style="142" customWidth="1"/>
    <col min="5891" max="5891" width="9" style="142" customWidth="1"/>
    <col min="5892" max="5892" width="9.42578125" style="142" bestFit="1" customWidth="1"/>
    <col min="5893" max="5893" width="8.7109375" style="142" customWidth="1"/>
    <col min="5894" max="5894" width="7.7109375" style="142" customWidth="1"/>
    <col min="5895" max="5895" width="8.7109375" style="142" customWidth="1"/>
    <col min="5896" max="5896" width="8.28515625" style="142" customWidth="1"/>
    <col min="5897" max="5897" width="8.140625" style="142" customWidth="1"/>
    <col min="5898" max="5898" width="7.7109375" style="142" customWidth="1"/>
    <col min="5899" max="5899" width="8.7109375" style="142" customWidth="1"/>
    <col min="5900" max="5900" width="7.5703125" style="142" customWidth="1"/>
    <col min="5901" max="5902" width="8.7109375" style="142" customWidth="1"/>
    <col min="5903" max="6143" width="7.85546875" style="142"/>
    <col min="6144" max="6144" width="23.5703125" style="142" customWidth="1"/>
    <col min="6145" max="6145" width="10" style="142" bestFit="1" customWidth="1"/>
    <col min="6146" max="6146" width="7.7109375" style="142" customWidth="1"/>
    <col min="6147" max="6147" width="9" style="142" customWidth="1"/>
    <col min="6148" max="6148" width="9.42578125" style="142" bestFit="1" customWidth="1"/>
    <col min="6149" max="6149" width="8.7109375" style="142" customWidth="1"/>
    <col min="6150" max="6150" width="7.7109375" style="142" customWidth="1"/>
    <col min="6151" max="6151" width="8.7109375" style="142" customWidth="1"/>
    <col min="6152" max="6152" width="8.28515625" style="142" customWidth="1"/>
    <col min="6153" max="6153" width="8.140625" style="142" customWidth="1"/>
    <col min="6154" max="6154" width="7.7109375" style="142" customWidth="1"/>
    <col min="6155" max="6155" width="8.7109375" style="142" customWidth="1"/>
    <col min="6156" max="6156" width="7.5703125" style="142" customWidth="1"/>
    <col min="6157" max="6158" width="8.7109375" style="142" customWidth="1"/>
    <col min="6159" max="6399" width="7.85546875" style="142"/>
    <col min="6400" max="6400" width="23.5703125" style="142" customWidth="1"/>
    <col min="6401" max="6401" width="10" style="142" bestFit="1" customWidth="1"/>
    <col min="6402" max="6402" width="7.7109375" style="142" customWidth="1"/>
    <col min="6403" max="6403" width="9" style="142" customWidth="1"/>
    <col min="6404" max="6404" width="9.42578125" style="142" bestFit="1" customWidth="1"/>
    <col min="6405" max="6405" width="8.7109375" style="142" customWidth="1"/>
    <col min="6406" max="6406" width="7.7109375" style="142" customWidth="1"/>
    <col min="6407" max="6407" width="8.7109375" style="142" customWidth="1"/>
    <col min="6408" max="6408" width="8.28515625" style="142" customWidth="1"/>
    <col min="6409" max="6409" width="8.140625" style="142" customWidth="1"/>
    <col min="6410" max="6410" width="7.7109375" style="142" customWidth="1"/>
    <col min="6411" max="6411" width="8.7109375" style="142" customWidth="1"/>
    <col min="6412" max="6412" width="7.5703125" style="142" customWidth="1"/>
    <col min="6413" max="6414" width="8.7109375" style="142" customWidth="1"/>
    <col min="6415" max="6655" width="7.85546875" style="142"/>
    <col min="6656" max="6656" width="23.5703125" style="142" customWidth="1"/>
    <col min="6657" max="6657" width="10" style="142" bestFit="1" customWidth="1"/>
    <col min="6658" max="6658" width="7.7109375" style="142" customWidth="1"/>
    <col min="6659" max="6659" width="9" style="142" customWidth="1"/>
    <col min="6660" max="6660" width="9.42578125" style="142" bestFit="1" customWidth="1"/>
    <col min="6661" max="6661" width="8.7109375" style="142" customWidth="1"/>
    <col min="6662" max="6662" width="7.7109375" style="142" customWidth="1"/>
    <col min="6663" max="6663" width="8.7109375" style="142" customWidth="1"/>
    <col min="6664" max="6664" width="8.28515625" style="142" customWidth="1"/>
    <col min="6665" max="6665" width="8.140625" style="142" customWidth="1"/>
    <col min="6666" max="6666" width="7.7109375" style="142" customWidth="1"/>
    <col min="6667" max="6667" width="8.7109375" style="142" customWidth="1"/>
    <col min="6668" max="6668" width="7.5703125" style="142" customWidth="1"/>
    <col min="6669" max="6670" width="8.7109375" style="142" customWidth="1"/>
    <col min="6671" max="6911" width="7.85546875" style="142"/>
    <col min="6912" max="6912" width="23.5703125" style="142" customWidth="1"/>
    <col min="6913" max="6913" width="10" style="142" bestFit="1" customWidth="1"/>
    <col min="6914" max="6914" width="7.7109375" style="142" customWidth="1"/>
    <col min="6915" max="6915" width="9" style="142" customWidth="1"/>
    <col min="6916" max="6916" width="9.42578125" style="142" bestFit="1" customWidth="1"/>
    <col min="6917" max="6917" width="8.7109375" style="142" customWidth="1"/>
    <col min="6918" max="6918" width="7.7109375" style="142" customWidth="1"/>
    <col min="6919" max="6919" width="8.7109375" style="142" customWidth="1"/>
    <col min="6920" max="6920" width="8.28515625" style="142" customWidth="1"/>
    <col min="6921" max="6921" width="8.140625" style="142" customWidth="1"/>
    <col min="6922" max="6922" width="7.7109375" style="142" customWidth="1"/>
    <col min="6923" max="6923" width="8.7109375" style="142" customWidth="1"/>
    <col min="6924" max="6924" width="7.5703125" style="142" customWidth="1"/>
    <col min="6925" max="6926" width="8.7109375" style="142" customWidth="1"/>
    <col min="6927" max="7167" width="7.85546875" style="142"/>
    <col min="7168" max="7168" width="23.5703125" style="142" customWidth="1"/>
    <col min="7169" max="7169" width="10" style="142" bestFit="1" customWidth="1"/>
    <col min="7170" max="7170" width="7.7109375" style="142" customWidth="1"/>
    <col min="7171" max="7171" width="9" style="142" customWidth="1"/>
    <col min="7172" max="7172" width="9.42578125" style="142" bestFit="1" customWidth="1"/>
    <col min="7173" max="7173" width="8.7109375" style="142" customWidth="1"/>
    <col min="7174" max="7174" width="7.7109375" style="142" customWidth="1"/>
    <col min="7175" max="7175" width="8.7109375" style="142" customWidth="1"/>
    <col min="7176" max="7176" width="8.28515625" style="142" customWidth="1"/>
    <col min="7177" max="7177" width="8.140625" style="142" customWidth="1"/>
    <col min="7178" max="7178" width="7.7109375" style="142" customWidth="1"/>
    <col min="7179" max="7179" width="8.7109375" style="142" customWidth="1"/>
    <col min="7180" max="7180" width="7.5703125" style="142" customWidth="1"/>
    <col min="7181" max="7182" width="8.7109375" style="142" customWidth="1"/>
    <col min="7183" max="7423" width="7.85546875" style="142"/>
    <col min="7424" max="7424" width="23.5703125" style="142" customWidth="1"/>
    <col min="7425" max="7425" width="10" style="142" bestFit="1" customWidth="1"/>
    <col min="7426" max="7426" width="7.7109375" style="142" customWidth="1"/>
    <col min="7427" max="7427" width="9" style="142" customWidth="1"/>
    <col min="7428" max="7428" width="9.42578125" style="142" bestFit="1" customWidth="1"/>
    <col min="7429" max="7429" width="8.7109375" style="142" customWidth="1"/>
    <col min="7430" max="7430" width="7.7109375" style="142" customWidth="1"/>
    <col min="7431" max="7431" width="8.7109375" style="142" customWidth="1"/>
    <col min="7432" max="7432" width="8.28515625" style="142" customWidth="1"/>
    <col min="7433" max="7433" width="8.140625" style="142" customWidth="1"/>
    <col min="7434" max="7434" width="7.7109375" style="142" customWidth="1"/>
    <col min="7435" max="7435" width="8.7109375" style="142" customWidth="1"/>
    <col min="7436" max="7436" width="7.5703125" style="142" customWidth="1"/>
    <col min="7437" max="7438" width="8.7109375" style="142" customWidth="1"/>
    <col min="7439" max="7679" width="7.85546875" style="142"/>
    <col min="7680" max="7680" width="23.5703125" style="142" customWidth="1"/>
    <col min="7681" max="7681" width="10" style="142" bestFit="1" customWidth="1"/>
    <col min="7682" max="7682" width="7.7109375" style="142" customWidth="1"/>
    <col min="7683" max="7683" width="9" style="142" customWidth="1"/>
    <col min="7684" max="7684" width="9.42578125" style="142" bestFit="1" customWidth="1"/>
    <col min="7685" max="7685" width="8.7109375" style="142" customWidth="1"/>
    <col min="7686" max="7686" width="7.7109375" style="142" customWidth="1"/>
    <col min="7687" max="7687" width="8.7109375" style="142" customWidth="1"/>
    <col min="7688" max="7688" width="8.28515625" style="142" customWidth="1"/>
    <col min="7689" max="7689" width="8.140625" style="142" customWidth="1"/>
    <col min="7690" max="7690" width="7.7109375" style="142" customWidth="1"/>
    <col min="7691" max="7691" width="8.7109375" style="142" customWidth="1"/>
    <col min="7692" max="7692" width="7.5703125" style="142" customWidth="1"/>
    <col min="7693" max="7694" width="8.7109375" style="142" customWidth="1"/>
    <col min="7695" max="7935" width="7.85546875" style="142"/>
    <col min="7936" max="7936" width="23.5703125" style="142" customWidth="1"/>
    <col min="7937" max="7937" width="10" style="142" bestFit="1" customWidth="1"/>
    <col min="7938" max="7938" width="7.7109375" style="142" customWidth="1"/>
    <col min="7939" max="7939" width="9" style="142" customWidth="1"/>
    <col min="7940" max="7940" width="9.42578125" style="142" bestFit="1" customWidth="1"/>
    <col min="7941" max="7941" width="8.7109375" style="142" customWidth="1"/>
    <col min="7942" max="7942" width="7.7109375" style="142" customWidth="1"/>
    <col min="7943" max="7943" width="8.7109375" style="142" customWidth="1"/>
    <col min="7944" max="7944" width="8.28515625" style="142" customWidth="1"/>
    <col min="7945" max="7945" width="8.140625" style="142" customWidth="1"/>
    <col min="7946" max="7946" width="7.7109375" style="142" customWidth="1"/>
    <col min="7947" max="7947" width="8.7109375" style="142" customWidth="1"/>
    <col min="7948" max="7948" width="7.5703125" style="142" customWidth="1"/>
    <col min="7949" max="7950" width="8.7109375" style="142" customWidth="1"/>
    <col min="7951" max="8191" width="7.85546875" style="142"/>
    <col min="8192" max="8192" width="23.5703125" style="142" customWidth="1"/>
    <col min="8193" max="8193" width="10" style="142" bestFit="1" customWidth="1"/>
    <col min="8194" max="8194" width="7.7109375" style="142" customWidth="1"/>
    <col min="8195" max="8195" width="9" style="142" customWidth="1"/>
    <col min="8196" max="8196" width="9.42578125" style="142" bestFit="1" customWidth="1"/>
    <col min="8197" max="8197" width="8.7109375" style="142" customWidth="1"/>
    <col min="8198" max="8198" width="7.7109375" style="142" customWidth="1"/>
    <col min="8199" max="8199" width="8.7109375" style="142" customWidth="1"/>
    <col min="8200" max="8200" width="8.28515625" style="142" customWidth="1"/>
    <col min="8201" max="8201" width="8.140625" style="142" customWidth="1"/>
    <col min="8202" max="8202" width="7.7109375" style="142" customWidth="1"/>
    <col min="8203" max="8203" width="8.7109375" style="142" customWidth="1"/>
    <col min="8204" max="8204" width="7.5703125" style="142" customWidth="1"/>
    <col min="8205" max="8206" width="8.7109375" style="142" customWidth="1"/>
    <col min="8207" max="8447" width="7.85546875" style="142"/>
    <col min="8448" max="8448" width="23.5703125" style="142" customWidth="1"/>
    <col min="8449" max="8449" width="10" style="142" bestFit="1" customWidth="1"/>
    <col min="8450" max="8450" width="7.7109375" style="142" customWidth="1"/>
    <col min="8451" max="8451" width="9" style="142" customWidth="1"/>
    <col min="8452" max="8452" width="9.42578125" style="142" bestFit="1" customWidth="1"/>
    <col min="8453" max="8453" width="8.7109375" style="142" customWidth="1"/>
    <col min="8454" max="8454" width="7.7109375" style="142" customWidth="1"/>
    <col min="8455" max="8455" width="8.7109375" style="142" customWidth="1"/>
    <col min="8456" max="8456" width="8.28515625" style="142" customWidth="1"/>
    <col min="8457" max="8457" width="8.140625" style="142" customWidth="1"/>
    <col min="8458" max="8458" width="7.7109375" style="142" customWidth="1"/>
    <col min="8459" max="8459" width="8.7109375" style="142" customWidth="1"/>
    <col min="8460" max="8460" width="7.5703125" style="142" customWidth="1"/>
    <col min="8461" max="8462" width="8.7109375" style="142" customWidth="1"/>
    <col min="8463" max="8703" width="7.85546875" style="142"/>
    <col min="8704" max="8704" width="23.5703125" style="142" customWidth="1"/>
    <col min="8705" max="8705" width="10" style="142" bestFit="1" customWidth="1"/>
    <col min="8706" max="8706" width="7.7109375" style="142" customWidth="1"/>
    <col min="8707" max="8707" width="9" style="142" customWidth="1"/>
    <col min="8708" max="8708" width="9.42578125" style="142" bestFit="1" customWidth="1"/>
    <col min="8709" max="8709" width="8.7109375" style="142" customWidth="1"/>
    <col min="8710" max="8710" width="7.7109375" style="142" customWidth="1"/>
    <col min="8711" max="8711" width="8.7109375" style="142" customWidth="1"/>
    <col min="8712" max="8712" width="8.28515625" style="142" customWidth="1"/>
    <col min="8713" max="8713" width="8.140625" style="142" customWidth="1"/>
    <col min="8714" max="8714" width="7.7109375" style="142" customWidth="1"/>
    <col min="8715" max="8715" width="8.7109375" style="142" customWidth="1"/>
    <col min="8716" max="8716" width="7.5703125" style="142" customWidth="1"/>
    <col min="8717" max="8718" width="8.7109375" style="142" customWidth="1"/>
    <col min="8719" max="8959" width="7.85546875" style="142"/>
    <col min="8960" max="8960" width="23.5703125" style="142" customWidth="1"/>
    <col min="8961" max="8961" width="10" style="142" bestFit="1" customWidth="1"/>
    <col min="8962" max="8962" width="7.7109375" style="142" customWidth="1"/>
    <col min="8963" max="8963" width="9" style="142" customWidth="1"/>
    <col min="8964" max="8964" width="9.42578125" style="142" bestFit="1" customWidth="1"/>
    <col min="8965" max="8965" width="8.7109375" style="142" customWidth="1"/>
    <col min="8966" max="8966" width="7.7109375" style="142" customWidth="1"/>
    <col min="8967" max="8967" width="8.7109375" style="142" customWidth="1"/>
    <col min="8968" max="8968" width="8.28515625" style="142" customWidth="1"/>
    <col min="8969" max="8969" width="8.140625" style="142" customWidth="1"/>
    <col min="8970" max="8970" width="7.7109375" style="142" customWidth="1"/>
    <col min="8971" max="8971" width="8.7109375" style="142" customWidth="1"/>
    <col min="8972" max="8972" width="7.5703125" style="142" customWidth="1"/>
    <col min="8973" max="8974" width="8.7109375" style="142" customWidth="1"/>
    <col min="8975" max="9215" width="7.85546875" style="142"/>
    <col min="9216" max="9216" width="23.5703125" style="142" customWidth="1"/>
    <col min="9217" max="9217" width="10" style="142" bestFit="1" customWidth="1"/>
    <col min="9218" max="9218" width="7.7109375" style="142" customWidth="1"/>
    <col min="9219" max="9219" width="9" style="142" customWidth="1"/>
    <col min="9220" max="9220" width="9.42578125" style="142" bestFit="1" customWidth="1"/>
    <col min="9221" max="9221" width="8.7109375" style="142" customWidth="1"/>
    <col min="9222" max="9222" width="7.7109375" style="142" customWidth="1"/>
    <col min="9223" max="9223" width="8.7109375" style="142" customWidth="1"/>
    <col min="9224" max="9224" width="8.28515625" style="142" customWidth="1"/>
    <col min="9225" max="9225" width="8.140625" style="142" customWidth="1"/>
    <col min="9226" max="9226" width="7.7109375" style="142" customWidth="1"/>
    <col min="9227" max="9227" width="8.7109375" style="142" customWidth="1"/>
    <col min="9228" max="9228" width="7.5703125" style="142" customWidth="1"/>
    <col min="9229" max="9230" width="8.7109375" style="142" customWidth="1"/>
    <col min="9231" max="9471" width="7.85546875" style="142"/>
    <col min="9472" max="9472" width="23.5703125" style="142" customWidth="1"/>
    <col min="9473" max="9473" width="10" style="142" bestFit="1" customWidth="1"/>
    <col min="9474" max="9474" width="7.7109375" style="142" customWidth="1"/>
    <col min="9475" max="9475" width="9" style="142" customWidth="1"/>
    <col min="9476" max="9476" width="9.42578125" style="142" bestFit="1" customWidth="1"/>
    <col min="9477" max="9477" width="8.7109375" style="142" customWidth="1"/>
    <col min="9478" max="9478" width="7.7109375" style="142" customWidth="1"/>
    <col min="9479" max="9479" width="8.7109375" style="142" customWidth="1"/>
    <col min="9480" max="9480" width="8.28515625" style="142" customWidth="1"/>
    <col min="9481" max="9481" width="8.140625" style="142" customWidth="1"/>
    <col min="9482" max="9482" width="7.7109375" style="142" customWidth="1"/>
    <col min="9483" max="9483" width="8.7109375" style="142" customWidth="1"/>
    <col min="9484" max="9484" width="7.5703125" style="142" customWidth="1"/>
    <col min="9485" max="9486" width="8.7109375" style="142" customWidth="1"/>
    <col min="9487" max="9727" width="7.85546875" style="142"/>
    <col min="9728" max="9728" width="23.5703125" style="142" customWidth="1"/>
    <col min="9729" max="9729" width="10" style="142" bestFit="1" customWidth="1"/>
    <col min="9730" max="9730" width="7.7109375" style="142" customWidth="1"/>
    <col min="9731" max="9731" width="9" style="142" customWidth="1"/>
    <col min="9732" max="9732" width="9.42578125" style="142" bestFit="1" customWidth="1"/>
    <col min="9733" max="9733" width="8.7109375" style="142" customWidth="1"/>
    <col min="9734" max="9734" width="7.7109375" style="142" customWidth="1"/>
    <col min="9735" max="9735" width="8.7109375" style="142" customWidth="1"/>
    <col min="9736" max="9736" width="8.28515625" style="142" customWidth="1"/>
    <col min="9737" max="9737" width="8.140625" style="142" customWidth="1"/>
    <col min="9738" max="9738" width="7.7109375" style="142" customWidth="1"/>
    <col min="9739" max="9739" width="8.7109375" style="142" customWidth="1"/>
    <col min="9740" max="9740" width="7.5703125" style="142" customWidth="1"/>
    <col min="9741" max="9742" width="8.7109375" style="142" customWidth="1"/>
    <col min="9743" max="9983" width="7.85546875" style="142"/>
    <col min="9984" max="9984" width="23.5703125" style="142" customWidth="1"/>
    <col min="9985" max="9985" width="10" style="142" bestFit="1" customWidth="1"/>
    <col min="9986" max="9986" width="7.7109375" style="142" customWidth="1"/>
    <col min="9987" max="9987" width="9" style="142" customWidth="1"/>
    <col min="9988" max="9988" width="9.42578125" style="142" bestFit="1" customWidth="1"/>
    <col min="9989" max="9989" width="8.7109375" style="142" customWidth="1"/>
    <col min="9990" max="9990" width="7.7109375" style="142" customWidth="1"/>
    <col min="9991" max="9991" width="8.7109375" style="142" customWidth="1"/>
    <col min="9992" max="9992" width="8.28515625" style="142" customWidth="1"/>
    <col min="9993" max="9993" width="8.140625" style="142" customWidth="1"/>
    <col min="9994" max="9994" width="7.7109375" style="142" customWidth="1"/>
    <col min="9995" max="9995" width="8.7109375" style="142" customWidth="1"/>
    <col min="9996" max="9996" width="7.5703125" style="142" customWidth="1"/>
    <col min="9997" max="9998" width="8.7109375" style="142" customWidth="1"/>
    <col min="9999" max="10239" width="7.85546875" style="142"/>
    <col min="10240" max="10240" width="23.5703125" style="142" customWidth="1"/>
    <col min="10241" max="10241" width="10" style="142" bestFit="1" customWidth="1"/>
    <col min="10242" max="10242" width="7.7109375" style="142" customWidth="1"/>
    <col min="10243" max="10243" width="9" style="142" customWidth="1"/>
    <col min="10244" max="10244" width="9.42578125" style="142" bestFit="1" customWidth="1"/>
    <col min="10245" max="10245" width="8.7109375" style="142" customWidth="1"/>
    <col min="10246" max="10246" width="7.7109375" style="142" customWidth="1"/>
    <col min="10247" max="10247" width="8.7109375" style="142" customWidth="1"/>
    <col min="10248" max="10248" width="8.28515625" style="142" customWidth="1"/>
    <col min="10249" max="10249" width="8.140625" style="142" customWidth="1"/>
    <col min="10250" max="10250" width="7.7109375" style="142" customWidth="1"/>
    <col min="10251" max="10251" width="8.7109375" style="142" customWidth="1"/>
    <col min="10252" max="10252" width="7.5703125" style="142" customWidth="1"/>
    <col min="10253" max="10254" width="8.7109375" style="142" customWidth="1"/>
    <col min="10255" max="10495" width="7.85546875" style="142"/>
    <col min="10496" max="10496" width="23.5703125" style="142" customWidth="1"/>
    <col min="10497" max="10497" width="10" style="142" bestFit="1" customWidth="1"/>
    <col min="10498" max="10498" width="7.7109375" style="142" customWidth="1"/>
    <col min="10499" max="10499" width="9" style="142" customWidth="1"/>
    <col min="10500" max="10500" width="9.42578125" style="142" bestFit="1" customWidth="1"/>
    <col min="10501" max="10501" width="8.7109375" style="142" customWidth="1"/>
    <col min="10502" max="10502" width="7.7109375" style="142" customWidth="1"/>
    <col min="10503" max="10503" width="8.7109375" style="142" customWidth="1"/>
    <col min="10504" max="10504" width="8.28515625" style="142" customWidth="1"/>
    <col min="10505" max="10505" width="8.140625" style="142" customWidth="1"/>
    <col min="10506" max="10506" width="7.7109375" style="142" customWidth="1"/>
    <col min="10507" max="10507" width="8.7109375" style="142" customWidth="1"/>
    <col min="10508" max="10508" width="7.5703125" style="142" customWidth="1"/>
    <col min="10509" max="10510" width="8.7109375" style="142" customWidth="1"/>
    <col min="10511" max="10751" width="7.85546875" style="142"/>
    <col min="10752" max="10752" width="23.5703125" style="142" customWidth="1"/>
    <col min="10753" max="10753" width="10" style="142" bestFit="1" customWidth="1"/>
    <col min="10754" max="10754" width="7.7109375" style="142" customWidth="1"/>
    <col min="10755" max="10755" width="9" style="142" customWidth="1"/>
    <col min="10756" max="10756" width="9.42578125" style="142" bestFit="1" customWidth="1"/>
    <col min="10757" max="10757" width="8.7109375" style="142" customWidth="1"/>
    <col min="10758" max="10758" width="7.7109375" style="142" customWidth="1"/>
    <col min="10759" max="10759" width="8.7109375" style="142" customWidth="1"/>
    <col min="10760" max="10760" width="8.28515625" style="142" customWidth="1"/>
    <col min="10761" max="10761" width="8.140625" style="142" customWidth="1"/>
    <col min="10762" max="10762" width="7.7109375" style="142" customWidth="1"/>
    <col min="10763" max="10763" width="8.7109375" style="142" customWidth="1"/>
    <col min="10764" max="10764" width="7.5703125" style="142" customWidth="1"/>
    <col min="10765" max="10766" width="8.7109375" style="142" customWidth="1"/>
    <col min="10767" max="11007" width="7.85546875" style="142"/>
    <col min="11008" max="11008" width="23.5703125" style="142" customWidth="1"/>
    <col min="11009" max="11009" width="10" style="142" bestFit="1" customWidth="1"/>
    <col min="11010" max="11010" width="7.7109375" style="142" customWidth="1"/>
    <col min="11011" max="11011" width="9" style="142" customWidth="1"/>
    <col min="11012" max="11012" width="9.42578125" style="142" bestFit="1" customWidth="1"/>
    <col min="11013" max="11013" width="8.7109375" style="142" customWidth="1"/>
    <col min="11014" max="11014" width="7.7109375" style="142" customWidth="1"/>
    <col min="11015" max="11015" width="8.7109375" style="142" customWidth="1"/>
    <col min="11016" max="11016" width="8.28515625" style="142" customWidth="1"/>
    <col min="11017" max="11017" width="8.140625" style="142" customWidth="1"/>
    <col min="11018" max="11018" width="7.7109375" style="142" customWidth="1"/>
    <col min="11019" max="11019" width="8.7109375" style="142" customWidth="1"/>
    <col min="11020" max="11020" width="7.5703125" style="142" customWidth="1"/>
    <col min="11021" max="11022" width="8.7109375" style="142" customWidth="1"/>
    <col min="11023" max="11263" width="7.85546875" style="142"/>
    <col min="11264" max="11264" width="23.5703125" style="142" customWidth="1"/>
    <col min="11265" max="11265" width="10" style="142" bestFit="1" customWidth="1"/>
    <col min="11266" max="11266" width="7.7109375" style="142" customWidth="1"/>
    <col min="11267" max="11267" width="9" style="142" customWidth="1"/>
    <col min="11268" max="11268" width="9.42578125" style="142" bestFit="1" customWidth="1"/>
    <col min="11269" max="11269" width="8.7109375" style="142" customWidth="1"/>
    <col min="11270" max="11270" width="7.7109375" style="142" customWidth="1"/>
    <col min="11271" max="11271" width="8.7109375" style="142" customWidth="1"/>
    <col min="11272" max="11272" width="8.28515625" style="142" customWidth="1"/>
    <col min="11273" max="11273" width="8.140625" style="142" customWidth="1"/>
    <col min="11274" max="11274" width="7.7109375" style="142" customWidth="1"/>
    <col min="11275" max="11275" width="8.7109375" style="142" customWidth="1"/>
    <col min="11276" max="11276" width="7.5703125" style="142" customWidth="1"/>
    <col min="11277" max="11278" width="8.7109375" style="142" customWidth="1"/>
    <col min="11279" max="11519" width="7.85546875" style="142"/>
    <col min="11520" max="11520" width="23.5703125" style="142" customWidth="1"/>
    <col min="11521" max="11521" width="10" style="142" bestFit="1" customWidth="1"/>
    <col min="11522" max="11522" width="7.7109375" style="142" customWidth="1"/>
    <col min="11523" max="11523" width="9" style="142" customWidth="1"/>
    <col min="11524" max="11524" width="9.42578125" style="142" bestFit="1" customWidth="1"/>
    <col min="11525" max="11525" width="8.7109375" style="142" customWidth="1"/>
    <col min="11526" max="11526" width="7.7109375" style="142" customWidth="1"/>
    <col min="11527" max="11527" width="8.7109375" style="142" customWidth="1"/>
    <col min="11528" max="11528" width="8.28515625" style="142" customWidth="1"/>
    <col min="11529" max="11529" width="8.140625" style="142" customWidth="1"/>
    <col min="11530" max="11530" width="7.7109375" style="142" customWidth="1"/>
    <col min="11531" max="11531" width="8.7109375" style="142" customWidth="1"/>
    <col min="11532" max="11532" width="7.5703125" style="142" customWidth="1"/>
    <col min="11533" max="11534" width="8.7109375" style="142" customWidth="1"/>
    <col min="11535" max="11775" width="7.85546875" style="142"/>
    <col min="11776" max="11776" width="23.5703125" style="142" customWidth="1"/>
    <col min="11777" max="11777" width="10" style="142" bestFit="1" customWidth="1"/>
    <col min="11778" max="11778" width="7.7109375" style="142" customWidth="1"/>
    <col min="11779" max="11779" width="9" style="142" customWidth="1"/>
    <col min="11780" max="11780" width="9.42578125" style="142" bestFit="1" customWidth="1"/>
    <col min="11781" max="11781" width="8.7109375" style="142" customWidth="1"/>
    <col min="11782" max="11782" width="7.7109375" style="142" customWidth="1"/>
    <col min="11783" max="11783" width="8.7109375" style="142" customWidth="1"/>
    <col min="11784" max="11784" width="8.28515625" style="142" customWidth="1"/>
    <col min="11785" max="11785" width="8.140625" style="142" customWidth="1"/>
    <col min="11786" max="11786" width="7.7109375" style="142" customWidth="1"/>
    <col min="11787" max="11787" width="8.7109375" style="142" customWidth="1"/>
    <col min="11788" max="11788" width="7.5703125" style="142" customWidth="1"/>
    <col min="11789" max="11790" width="8.7109375" style="142" customWidth="1"/>
    <col min="11791" max="12031" width="7.85546875" style="142"/>
    <col min="12032" max="12032" width="23.5703125" style="142" customWidth="1"/>
    <col min="12033" max="12033" width="10" style="142" bestFit="1" customWidth="1"/>
    <col min="12034" max="12034" width="7.7109375" style="142" customWidth="1"/>
    <col min="12035" max="12035" width="9" style="142" customWidth="1"/>
    <col min="12036" max="12036" width="9.42578125" style="142" bestFit="1" customWidth="1"/>
    <col min="12037" max="12037" width="8.7109375" style="142" customWidth="1"/>
    <col min="12038" max="12038" width="7.7109375" style="142" customWidth="1"/>
    <col min="12039" max="12039" width="8.7109375" style="142" customWidth="1"/>
    <col min="12040" max="12040" width="8.28515625" style="142" customWidth="1"/>
    <col min="12041" max="12041" width="8.140625" style="142" customWidth="1"/>
    <col min="12042" max="12042" width="7.7109375" style="142" customWidth="1"/>
    <col min="12043" max="12043" width="8.7109375" style="142" customWidth="1"/>
    <col min="12044" max="12044" width="7.5703125" style="142" customWidth="1"/>
    <col min="12045" max="12046" width="8.7109375" style="142" customWidth="1"/>
    <col min="12047" max="12287" width="7.85546875" style="142"/>
    <col min="12288" max="12288" width="23.5703125" style="142" customWidth="1"/>
    <col min="12289" max="12289" width="10" style="142" bestFit="1" customWidth="1"/>
    <col min="12290" max="12290" width="7.7109375" style="142" customWidth="1"/>
    <col min="12291" max="12291" width="9" style="142" customWidth="1"/>
    <col min="12292" max="12292" width="9.42578125" style="142" bestFit="1" customWidth="1"/>
    <col min="12293" max="12293" width="8.7109375" style="142" customWidth="1"/>
    <col min="12294" max="12294" width="7.7109375" style="142" customWidth="1"/>
    <col min="12295" max="12295" width="8.7109375" style="142" customWidth="1"/>
    <col min="12296" max="12296" width="8.28515625" style="142" customWidth="1"/>
    <col min="12297" max="12297" width="8.140625" style="142" customWidth="1"/>
    <col min="12298" max="12298" width="7.7109375" style="142" customWidth="1"/>
    <col min="12299" max="12299" width="8.7109375" style="142" customWidth="1"/>
    <col min="12300" max="12300" width="7.5703125" style="142" customWidth="1"/>
    <col min="12301" max="12302" width="8.7109375" style="142" customWidth="1"/>
    <col min="12303" max="12543" width="7.85546875" style="142"/>
    <col min="12544" max="12544" width="23.5703125" style="142" customWidth="1"/>
    <col min="12545" max="12545" width="10" style="142" bestFit="1" customWidth="1"/>
    <col min="12546" max="12546" width="7.7109375" style="142" customWidth="1"/>
    <col min="12547" max="12547" width="9" style="142" customWidth="1"/>
    <col min="12548" max="12548" width="9.42578125" style="142" bestFit="1" customWidth="1"/>
    <col min="12549" max="12549" width="8.7109375" style="142" customWidth="1"/>
    <col min="12550" max="12550" width="7.7109375" style="142" customWidth="1"/>
    <col min="12551" max="12551" width="8.7109375" style="142" customWidth="1"/>
    <col min="12552" max="12552" width="8.28515625" style="142" customWidth="1"/>
    <col min="12553" max="12553" width="8.140625" style="142" customWidth="1"/>
    <col min="12554" max="12554" width="7.7109375" style="142" customWidth="1"/>
    <col min="12555" max="12555" width="8.7109375" style="142" customWidth="1"/>
    <col min="12556" max="12556" width="7.5703125" style="142" customWidth="1"/>
    <col min="12557" max="12558" width="8.7109375" style="142" customWidth="1"/>
    <col min="12559" max="12799" width="7.85546875" style="142"/>
    <col min="12800" max="12800" width="23.5703125" style="142" customWidth="1"/>
    <col min="12801" max="12801" width="10" style="142" bestFit="1" customWidth="1"/>
    <col min="12802" max="12802" width="7.7109375" style="142" customWidth="1"/>
    <col min="12803" max="12803" width="9" style="142" customWidth="1"/>
    <col min="12804" max="12804" width="9.42578125" style="142" bestFit="1" customWidth="1"/>
    <col min="12805" max="12805" width="8.7109375" style="142" customWidth="1"/>
    <col min="12806" max="12806" width="7.7109375" style="142" customWidth="1"/>
    <col min="12807" max="12807" width="8.7109375" style="142" customWidth="1"/>
    <col min="12808" max="12808" width="8.28515625" style="142" customWidth="1"/>
    <col min="12809" max="12809" width="8.140625" style="142" customWidth="1"/>
    <col min="12810" max="12810" width="7.7109375" style="142" customWidth="1"/>
    <col min="12811" max="12811" width="8.7109375" style="142" customWidth="1"/>
    <col min="12812" max="12812" width="7.5703125" style="142" customWidth="1"/>
    <col min="12813" max="12814" width="8.7109375" style="142" customWidth="1"/>
    <col min="12815" max="13055" width="7.85546875" style="142"/>
    <col min="13056" max="13056" width="23.5703125" style="142" customWidth="1"/>
    <col min="13057" max="13057" width="10" style="142" bestFit="1" customWidth="1"/>
    <col min="13058" max="13058" width="7.7109375" style="142" customWidth="1"/>
    <col min="13059" max="13059" width="9" style="142" customWidth="1"/>
    <col min="13060" max="13060" width="9.42578125" style="142" bestFit="1" customWidth="1"/>
    <col min="13061" max="13061" width="8.7109375" style="142" customWidth="1"/>
    <col min="13062" max="13062" width="7.7109375" style="142" customWidth="1"/>
    <col min="13063" max="13063" width="8.7109375" style="142" customWidth="1"/>
    <col min="13064" max="13064" width="8.28515625" style="142" customWidth="1"/>
    <col min="13065" max="13065" width="8.140625" style="142" customWidth="1"/>
    <col min="13066" max="13066" width="7.7109375" style="142" customWidth="1"/>
    <col min="13067" max="13067" width="8.7109375" style="142" customWidth="1"/>
    <col min="13068" max="13068" width="7.5703125" style="142" customWidth="1"/>
    <col min="13069" max="13070" width="8.7109375" style="142" customWidth="1"/>
    <col min="13071" max="13311" width="7.85546875" style="142"/>
    <col min="13312" max="13312" width="23.5703125" style="142" customWidth="1"/>
    <col min="13313" max="13313" width="10" style="142" bestFit="1" customWidth="1"/>
    <col min="13314" max="13314" width="7.7109375" style="142" customWidth="1"/>
    <col min="13315" max="13315" width="9" style="142" customWidth="1"/>
    <col min="13316" max="13316" width="9.42578125" style="142" bestFit="1" customWidth="1"/>
    <col min="13317" max="13317" width="8.7109375" style="142" customWidth="1"/>
    <col min="13318" max="13318" width="7.7109375" style="142" customWidth="1"/>
    <col min="13319" max="13319" width="8.7109375" style="142" customWidth="1"/>
    <col min="13320" max="13320" width="8.28515625" style="142" customWidth="1"/>
    <col min="13321" max="13321" width="8.140625" style="142" customWidth="1"/>
    <col min="13322" max="13322" width="7.7109375" style="142" customWidth="1"/>
    <col min="13323" max="13323" width="8.7109375" style="142" customWidth="1"/>
    <col min="13324" max="13324" width="7.5703125" style="142" customWidth="1"/>
    <col min="13325" max="13326" width="8.7109375" style="142" customWidth="1"/>
    <col min="13327" max="13567" width="7.85546875" style="142"/>
    <col min="13568" max="13568" width="23.5703125" style="142" customWidth="1"/>
    <col min="13569" max="13569" width="10" style="142" bestFit="1" customWidth="1"/>
    <col min="13570" max="13570" width="7.7109375" style="142" customWidth="1"/>
    <col min="13571" max="13571" width="9" style="142" customWidth="1"/>
    <col min="13572" max="13572" width="9.42578125" style="142" bestFit="1" customWidth="1"/>
    <col min="13573" max="13573" width="8.7109375" style="142" customWidth="1"/>
    <col min="13574" max="13574" width="7.7109375" style="142" customWidth="1"/>
    <col min="13575" max="13575" width="8.7109375" style="142" customWidth="1"/>
    <col min="13576" max="13576" width="8.28515625" style="142" customWidth="1"/>
    <col min="13577" max="13577" width="8.140625" style="142" customWidth="1"/>
    <col min="13578" max="13578" width="7.7109375" style="142" customWidth="1"/>
    <col min="13579" max="13579" width="8.7109375" style="142" customWidth="1"/>
    <col min="13580" max="13580" width="7.5703125" style="142" customWidth="1"/>
    <col min="13581" max="13582" width="8.7109375" style="142" customWidth="1"/>
    <col min="13583" max="13823" width="7.85546875" style="142"/>
    <col min="13824" max="13824" width="23.5703125" style="142" customWidth="1"/>
    <col min="13825" max="13825" width="10" style="142" bestFit="1" customWidth="1"/>
    <col min="13826" max="13826" width="7.7109375" style="142" customWidth="1"/>
    <col min="13827" max="13827" width="9" style="142" customWidth="1"/>
    <col min="13828" max="13828" width="9.42578125" style="142" bestFit="1" customWidth="1"/>
    <col min="13829" max="13829" width="8.7109375" style="142" customWidth="1"/>
    <col min="13830" max="13830" width="7.7109375" style="142" customWidth="1"/>
    <col min="13831" max="13831" width="8.7109375" style="142" customWidth="1"/>
    <col min="13832" max="13832" width="8.28515625" style="142" customWidth="1"/>
    <col min="13833" max="13833" width="8.140625" style="142" customWidth="1"/>
    <col min="13834" max="13834" width="7.7109375" style="142" customWidth="1"/>
    <col min="13835" max="13835" width="8.7109375" style="142" customWidth="1"/>
    <col min="13836" max="13836" width="7.5703125" style="142" customWidth="1"/>
    <col min="13837" max="13838" width="8.7109375" style="142" customWidth="1"/>
    <col min="13839" max="14079" width="7.85546875" style="142"/>
    <col min="14080" max="14080" width="23.5703125" style="142" customWidth="1"/>
    <col min="14081" max="14081" width="10" style="142" bestFit="1" customWidth="1"/>
    <col min="14082" max="14082" width="7.7109375" style="142" customWidth="1"/>
    <col min="14083" max="14083" width="9" style="142" customWidth="1"/>
    <col min="14084" max="14084" width="9.42578125" style="142" bestFit="1" customWidth="1"/>
    <col min="14085" max="14085" width="8.7109375" style="142" customWidth="1"/>
    <col min="14086" max="14086" width="7.7109375" style="142" customWidth="1"/>
    <col min="14087" max="14087" width="8.7109375" style="142" customWidth="1"/>
    <col min="14088" max="14088" width="8.28515625" style="142" customWidth="1"/>
    <col min="14089" max="14089" width="8.140625" style="142" customWidth="1"/>
    <col min="14090" max="14090" width="7.7109375" style="142" customWidth="1"/>
    <col min="14091" max="14091" width="8.7109375" style="142" customWidth="1"/>
    <col min="14092" max="14092" width="7.5703125" style="142" customWidth="1"/>
    <col min="14093" max="14094" width="8.7109375" style="142" customWidth="1"/>
    <col min="14095" max="14335" width="7.85546875" style="142"/>
    <col min="14336" max="14336" width="23.5703125" style="142" customWidth="1"/>
    <col min="14337" max="14337" width="10" style="142" bestFit="1" customWidth="1"/>
    <col min="14338" max="14338" width="7.7109375" style="142" customWidth="1"/>
    <col min="14339" max="14339" width="9" style="142" customWidth="1"/>
    <col min="14340" max="14340" width="9.42578125" style="142" bestFit="1" customWidth="1"/>
    <col min="14341" max="14341" width="8.7109375" style="142" customWidth="1"/>
    <col min="14342" max="14342" width="7.7109375" style="142" customWidth="1"/>
    <col min="14343" max="14343" width="8.7109375" style="142" customWidth="1"/>
    <col min="14344" max="14344" width="8.28515625" style="142" customWidth="1"/>
    <col min="14345" max="14345" width="8.140625" style="142" customWidth="1"/>
    <col min="14346" max="14346" width="7.7109375" style="142" customWidth="1"/>
    <col min="14347" max="14347" width="8.7109375" style="142" customWidth="1"/>
    <col min="14348" max="14348" width="7.5703125" style="142" customWidth="1"/>
    <col min="14349" max="14350" width="8.7109375" style="142" customWidth="1"/>
    <col min="14351" max="14591" width="7.85546875" style="142"/>
    <col min="14592" max="14592" width="23.5703125" style="142" customWidth="1"/>
    <col min="14593" max="14593" width="10" style="142" bestFit="1" customWidth="1"/>
    <col min="14594" max="14594" width="7.7109375" style="142" customWidth="1"/>
    <col min="14595" max="14595" width="9" style="142" customWidth="1"/>
    <col min="14596" max="14596" width="9.42578125" style="142" bestFit="1" customWidth="1"/>
    <col min="14597" max="14597" width="8.7109375" style="142" customWidth="1"/>
    <col min="14598" max="14598" width="7.7109375" style="142" customWidth="1"/>
    <col min="14599" max="14599" width="8.7109375" style="142" customWidth="1"/>
    <col min="14600" max="14600" width="8.28515625" style="142" customWidth="1"/>
    <col min="14601" max="14601" width="8.140625" style="142" customWidth="1"/>
    <col min="14602" max="14602" width="7.7109375" style="142" customWidth="1"/>
    <col min="14603" max="14603" width="8.7109375" style="142" customWidth="1"/>
    <col min="14604" max="14604" width="7.5703125" style="142" customWidth="1"/>
    <col min="14605" max="14606" width="8.7109375" style="142" customWidth="1"/>
    <col min="14607" max="14847" width="7.85546875" style="142"/>
    <col min="14848" max="14848" width="23.5703125" style="142" customWidth="1"/>
    <col min="14849" max="14849" width="10" style="142" bestFit="1" customWidth="1"/>
    <col min="14850" max="14850" width="7.7109375" style="142" customWidth="1"/>
    <col min="14851" max="14851" width="9" style="142" customWidth="1"/>
    <col min="14852" max="14852" width="9.42578125" style="142" bestFit="1" customWidth="1"/>
    <col min="14853" max="14853" width="8.7109375" style="142" customWidth="1"/>
    <col min="14854" max="14854" width="7.7109375" style="142" customWidth="1"/>
    <col min="14855" max="14855" width="8.7109375" style="142" customWidth="1"/>
    <col min="14856" max="14856" width="8.28515625" style="142" customWidth="1"/>
    <col min="14857" max="14857" width="8.140625" style="142" customWidth="1"/>
    <col min="14858" max="14858" width="7.7109375" style="142" customWidth="1"/>
    <col min="14859" max="14859" width="8.7109375" style="142" customWidth="1"/>
    <col min="14860" max="14860" width="7.5703125" style="142" customWidth="1"/>
    <col min="14861" max="14862" width="8.7109375" style="142" customWidth="1"/>
    <col min="14863" max="15103" width="7.85546875" style="142"/>
    <col min="15104" max="15104" width="23.5703125" style="142" customWidth="1"/>
    <col min="15105" max="15105" width="10" style="142" bestFit="1" customWidth="1"/>
    <col min="15106" max="15106" width="7.7109375" style="142" customWidth="1"/>
    <col min="15107" max="15107" width="9" style="142" customWidth="1"/>
    <col min="15108" max="15108" width="9.42578125" style="142" bestFit="1" customWidth="1"/>
    <col min="15109" max="15109" width="8.7109375" style="142" customWidth="1"/>
    <col min="15110" max="15110" width="7.7109375" style="142" customWidth="1"/>
    <col min="15111" max="15111" width="8.7109375" style="142" customWidth="1"/>
    <col min="15112" max="15112" width="8.28515625" style="142" customWidth="1"/>
    <col min="15113" max="15113" width="8.140625" style="142" customWidth="1"/>
    <col min="15114" max="15114" width="7.7109375" style="142" customWidth="1"/>
    <col min="15115" max="15115" width="8.7109375" style="142" customWidth="1"/>
    <col min="15116" max="15116" width="7.5703125" style="142" customWidth="1"/>
    <col min="15117" max="15118" width="8.7109375" style="142" customWidth="1"/>
    <col min="15119" max="15359" width="7.85546875" style="142"/>
    <col min="15360" max="15360" width="23.5703125" style="142" customWidth="1"/>
    <col min="15361" max="15361" width="10" style="142" bestFit="1" customWidth="1"/>
    <col min="15362" max="15362" width="7.7109375" style="142" customWidth="1"/>
    <col min="15363" max="15363" width="9" style="142" customWidth="1"/>
    <col min="15364" max="15364" width="9.42578125" style="142" bestFit="1" customWidth="1"/>
    <col min="15365" max="15365" width="8.7109375" style="142" customWidth="1"/>
    <col min="15366" max="15366" width="7.7109375" style="142" customWidth="1"/>
    <col min="15367" max="15367" width="8.7109375" style="142" customWidth="1"/>
    <col min="15368" max="15368" width="8.28515625" style="142" customWidth="1"/>
    <col min="15369" max="15369" width="8.140625" style="142" customWidth="1"/>
    <col min="15370" max="15370" width="7.7109375" style="142" customWidth="1"/>
    <col min="15371" max="15371" width="8.7109375" style="142" customWidth="1"/>
    <col min="15372" max="15372" width="7.5703125" style="142" customWidth="1"/>
    <col min="15373" max="15374" width="8.7109375" style="142" customWidth="1"/>
    <col min="15375" max="15615" width="7.85546875" style="142"/>
    <col min="15616" max="15616" width="23.5703125" style="142" customWidth="1"/>
    <col min="15617" max="15617" width="10" style="142" bestFit="1" customWidth="1"/>
    <col min="15618" max="15618" width="7.7109375" style="142" customWidth="1"/>
    <col min="15619" max="15619" width="9" style="142" customWidth="1"/>
    <col min="15620" max="15620" width="9.42578125" style="142" bestFit="1" customWidth="1"/>
    <col min="15621" max="15621" width="8.7109375" style="142" customWidth="1"/>
    <col min="15622" max="15622" width="7.7109375" style="142" customWidth="1"/>
    <col min="15623" max="15623" width="8.7109375" style="142" customWidth="1"/>
    <col min="15624" max="15624" width="8.28515625" style="142" customWidth="1"/>
    <col min="15625" max="15625" width="8.140625" style="142" customWidth="1"/>
    <col min="15626" max="15626" width="7.7109375" style="142" customWidth="1"/>
    <col min="15627" max="15627" width="8.7109375" style="142" customWidth="1"/>
    <col min="15628" max="15628" width="7.5703125" style="142" customWidth="1"/>
    <col min="15629" max="15630" width="8.7109375" style="142" customWidth="1"/>
    <col min="15631" max="15871" width="7.85546875" style="142"/>
    <col min="15872" max="15872" width="23.5703125" style="142" customWidth="1"/>
    <col min="15873" max="15873" width="10" style="142" bestFit="1" customWidth="1"/>
    <col min="15874" max="15874" width="7.7109375" style="142" customWidth="1"/>
    <col min="15875" max="15875" width="9" style="142" customWidth="1"/>
    <col min="15876" max="15876" width="9.42578125" style="142" bestFit="1" customWidth="1"/>
    <col min="15877" max="15877" width="8.7109375" style="142" customWidth="1"/>
    <col min="15878" max="15878" width="7.7109375" style="142" customWidth="1"/>
    <col min="15879" max="15879" width="8.7109375" style="142" customWidth="1"/>
    <col min="15880" max="15880" width="8.28515625" style="142" customWidth="1"/>
    <col min="15881" max="15881" width="8.140625" style="142" customWidth="1"/>
    <col min="15882" max="15882" width="7.7109375" style="142" customWidth="1"/>
    <col min="15883" max="15883" width="8.7109375" style="142" customWidth="1"/>
    <col min="15884" max="15884" width="7.5703125" style="142" customWidth="1"/>
    <col min="15885" max="15886" width="8.7109375" style="142" customWidth="1"/>
    <col min="15887" max="16127" width="7.85546875" style="142"/>
    <col min="16128" max="16128" width="23.5703125" style="142" customWidth="1"/>
    <col min="16129" max="16129" width="10" style="142" bestFit="1" customWidth="1"/>
    <col min="16130" max="16130" width="7.7109375" style="142" customWidth="1"/>
    <col min="16131" max="16131" width="9" style="142" customWidth="1"/>
    <col min="16132" max="16132" width="9.42578125" style="142" bestFit="1" customWidth="1"/>
    <col min="16133" max="16133" width="8.7109375" style="142" customWidth="1"/>
    <col min="16134" max="16134" width="7.7109375" style="142" customWidth="1"/>
    <col min="16135" max="16135" width="8.7109375" style="142" customWidth="1"/>
    <col min="16136" max="16136" width="8.28515625" style="142" customWidth="1"/>
    <col min="16137" max="16137" width="8.140625" style="142" customWidth="1"/>
    <col min="16138" max="16138" width="7.7109375" style="142" customWidth="1"/>
    <col min="16139" max="16139" width="8.7109375" style="142" customWidth="1"/>
    <col min="16140" max="16140" width="7.5703125" style="142" customWidth="1"/>
    <col min="16141" max="16142" width="8.7109375" style="142" customWidth="1"/>
    <col min="16143" max="16384" width="7.85546875" style="142"/>
  </cols>
  <sheetData>
    <row r="1" spans="1:14" s="139" customFormat="1" ht="30" customHeight="1" x14ac:dyDescent="0.25">
      <c r="A1" s="158"/>
      <c r="C1" s="138"/>
      <c r="D1" s="167" t="s">
        <v>243</v>
      </c>
      <c r="E1" s="138"/>
      <c r="F1" s="138"/>
      <c r="G1" s="138"/>
      <c r="H1" s="138"/>
      <c r="I1" s="138"/>
      <c r="J1" s="138"/>
      <c r="K1" s="138"/>
      <c r="L1" s="138"/>
      <c r="M1" s="138"/>
    </row>
    <row r="2" spans="1:14" s="139" customFormat="1" ht="99.95" customHeight="1" x14ac:dyDescent="0.25">
      <c r="A2" s="91" t="s">
        <v>38</v>
      </c>
      <c r="B2" s="171" t="s">
        <v>182</v>
      </c>
      <c r="C2" s="166" t="s">
        <v>183</v>
      </c>
      <c r="D2" s="166" t="s">
        <v>184</v>
      </c>
      <c r="E2" s="166" t="s">
        <v>183</v>
      </c>
      <c r="F2" s="166" t="s">
        <v>185</v>
      </c>
      <c r="G2" s="166" t="s">
        <v>183</v>
      </c>
      <c r="H2" s="166" t="s">
        <v>186</v>
      </c>
      <c r="I2" s="166" t="s">
        <v>183</v>
      </c>
      <c r="J2" s="166" t="s">
        <v>187</v>
      </c>
      <c r="K2" s="166" t="s">
        <v>183</v>
      </c>
      <c r="L2" s="166" t="s">
        <v>225</v>
      </c>
      <c r="M2" s="166" t="s">
        <v>183</v>
      </c>
    </row>
    <row r="3" spans="1:14" ht="40.35" customHeight="1" x14ac:dyDescent="0.25">
      <c r="A3" s="154" t="s">
        <v>188</v>
      </c>
      <c r="B3" s="20">
        <f>SUM(B5,B7,B12,B19,B25,B32,B41,B46,B53)</f>
        <v>13295</v>
      </c>
      <c r="C3" s="156">
        <f>B3/Tab.1!D3</f>
        <v>0.1205534851246339</v>
      </c>
      <c r="D3" s="20">
        <f>SUM(D5,D7,D12,D19,D25,D32,D41,D46,D53)</f>
        <v>25722</v>
      </c>
      <c r="E3" s="156">
        <f>D3/Tab.1!D3</f>
        <v>0.23323631022007019</v>
      </c>
      <c r="F3" s="20">
        <f>SUM(F5,F7,F12,F19,F25,F32,F41,F46,F53)</f>
        <v>28977</v>
      </c>
      <c r="G3" s="156">
        <f>F3/Tab.1!D3</f>
        <v>0.26275128532956121</v>
      </c>
      <c r="H3" s="20">
        <f>SUM(H5,H7,H12,H19,H25,H32,H41,H46,H53)</f>
        <v>23809</v>
      </c>
      <c r="I3" s="156">
        <f>H3/Tab.1!D3</f>
        <v>0.21589002838152752</v>
      </c>
      <c r="J3" s="20">
        <f>SUM(J5,J7,J12,J19,J25,J32,J41,J46,J53)</f>
        <v>10977</v>
      </c>
      <c r="K3" s="156">
        <f>J3/Tab.1!D3</f>
        <v>9.9534833111177612E-2</v>
      </c>
      <c r="L3" s="20">
        <f>SUM(L5,L7,L12,L19,L25,L32,L41,L46,L53)</f>
        <v>7503</v>
      </c>
      <c r="M3" s="156">
        <f>L3/Tab.1!D3</f>
        <v>6.8034057833029571E-2</v>
      </c>
      <c r="N3" s="141"/>
    </row>
    <row r="4" spans="1:14" ht="40.35" customHeight="1" x14ac:dyDescent="0.25">
      <c r="A4" s="154" t="s">
        <v>189</v>
      </c>
      <c r="B4" s="15">
        <f>SUM(B5,B7,B12)</f>
        <v>2922</v>
      </c>
      <c r="C4" s="156">
        <f>B4/Tab.1!D4</f>
        <v>7.7148514851485148E-2</v>
      </c>
      <c r="D4" s="15">
        <f>SUM(D5,D7,D12)</f>
        <v>7387</v>
      </c>
      <c r="E4" s="156">
        <f>D4/Tab.1!D4</f>
        <v>0.19503630363036303</v>
      </c>
      <c r="F4" s="15">
        <f>SUM(F5,F7,F12)</f>
        <v>10738</v>
      </c>
      <c r="G4" s="156">
        <f>F4/Tab.1!D4</f>
        <v>0.2835115511551155</v>
      </c>
      <c r="H4" s="15">
        <f>SUM(H5,H7,H12)</f>
        <v>9372</v>
      </c>
      <c r="I4" s="156">
        <f>H4/Tab.1!D4</f>
        <v>0.24744554455445544</v>
      </c>
      <c r="J4" s="15">
        <f>SUM(J5,J7,J12)</f>
        <v>4218</v>
      </c>
      <c r="K4" s="156">
        <f>J4/Tab.1!D4</f>
        <v>0.11136633663366337</v>
      </c>
      <c r="L4" s="15">
        <f>SUM(L5,L7,L12)</f>
        <v>3238</v>
      </c>
      <c r="M4" s="156">
        <f>L4/Tab.1!D4</f>
        <v>8.5491749174917489E-2</v>
      </c>
      <c r="N4" s="141"/>
    </row>
    <row r="5" spans="1:14" s="143" customFormat="1" ht="40.35" customHeight="1" x14ac:dyDescent="0.25">
      <c r="A5" s="154" t="s">
        <v>86</v>
      </c>
      <c r="B5" s="11">
        <f t="shared" ref="B5:L5" si="0">B6</f>
        <v>989</v>
      </c>
      <c r="C5" s="156">
        <f>B5/Tab.1!D5</f>
        <v>5.3450791763497811E-2</v>
      </c>
      <c r="D5" s="11">
        <f t="shared" si="0"/>
        <v>3349</v>
      </c>
      <c r="E5" s="156">
        <f>D5/Tab.1!D5</f>
        <v>0.18099767605253203</v>
      </c>
      <c r="F5" s="11">
        <f t="shared" si="0"/>
        <v>5380</v>
      </c>
      <c r="G5" s="156">
        <f>F5/Tab.1!D5</f>
        <v>0.29076365994703562</v>
      </c>
      <c r="H5" s="11">
        <f t="shared" si="0"/>
        <v>4956</v>
      </c>
      <c r="I5" s="156">
        <f>H5/Tab.1!D5</f>
        <v>0.26784845700697185</v>
      </c>
      <c r="J5" s="11">
        <f t="shared" si="0"/>
        <v>2125</v>
      </c>
      <c r="K5" s="156">
        <f>J5/Tab.1!D5</f>
        <v>0.11484624115008377</v>
      </c>
      <c r="L5" s="11">
        <f t="shared" si="0"/>
        <v>1704</v>
      </c>
      <c r="M5" s="156">
        <f>L5/Tab.1!D5</f>
        <v>9.2093174079878937E-2</v>
      </c>
      <c r="N5" s="141"/>
    </row>
    <row r="6" spans="1:14" ht="18" customHeight="1" x14ac:dyDescent="0.25">
      <c r="A6" s="157" t="s">
        <v>46</v>
      </c>
      <c r="B6" s="61">
        <f>'[2]65'!$F$169</f>
        <v>989</v>
      </c>
      <c r="C6" s="140">
        <f>B6/Tab.1!D6</f>
        <v>5.3450791763497811E-2</v>
      </c>
      <c r="D6" s="61">
        <f>'[2]65'!$F$170</f>
        <v>3349</v>
      </c>
      <c r="E6" s="140">
        <f>D6/Tab.1!D6</f>
        <v>0.18099767605253203</v>
      </c>
      <c r="F6" s="61">
        <f>'[2]65'!$F$171</f>
        <v>5380</v>
      </c>
      <c r="G6" s="140">
        <f>F6/Tab.1!D6</f>
        <v>0.29076365994703562</v>
      </c>
      <c r="H6" s="61">
        <f>'[2]65'!$F$172</f>
        <v>4956</v>
      </c>
      <c r="I6" s="140">
        <f>H6/Tab.1!D6</f>
        <v>0.26784845700697185</v>
      </c>
      <c r="J6" s="61">
        <f>'[2]65'!$F$173</f>
        <v>2125</v>
      </c>
      <c r="K6" s="140">
        <f>J6/Tab.1!D6</f>
        <v>0.11484624115008377</v>
      </c>
      <c r="L6" s="61">
        <f>'[2]65'!$F$174</f>
        <v>1704</v>
      </c>
      <c r="M6" s="140">
        <f>L6/Tab.1!D6</f>
        <v>9.2093174079878937E-2</v>
      </c>
      <c r="N6" s="141"/>
    </row>
    <row r="7" spans="1:14" s="143" customFormat="1" ht="40.35" customHeight="1" x14ac:dyDescent="0.25">
      <c r="A7" s="154" t="s">
        <v>190</v>
      </c>
      <c r="B7" s="11">
        <f>SUM(B8:B11)</f>
        <v>1188</v>
      </c>
      <c r="C7" s="156">
        <f>B7/Tab.1!D7</f>
        <v>0.10782356144490833</v>
      </c>
      <c r="D7" s="11">
        <f>SUM(D8:D11)</f>
        <v>2404</v>
      </c>
      <c r="E7" s="156">
        <f>D7/Tab.1!D7</f>
        <v>0.21818841895080776</v>
      </c>
      <c r="F7" s="11">
        <f>SUM(F8:F11)</f>
        <v>2996</v>
      </c>
      <c r="G7" s="156">
        <f>F7/Tab.1!D7</f>
        <v>0.27191867852604829</v>
      </c>
      <c r="H7" s="11">
        <f>SUM(H8:H11)</f>
        <v>2423</v>
      </c>
      <c r="I7" s="156">
        <f>H7/Tab.1!D7</f>
        <v>0.21991286984933744</v>
      </c>
      <c r="J7" s="11">
        <f>SUM(J8:J11)</f>
        <v>1150</v>
      </c>
      <c r="K7" s="156">
        <f>J7/Tab.1!D7</f>
        <v>0.10437465964784898</v>
      </c>
      <c r="L7" s="11">
        <f>SUM(L8:L11)</f>
        <v>857</v>
      </c>
      <c r="M7" s="156">
        <f>L7/Tab.1!D7</f>
        <v>7.7781811581049187E-2</v>
      </c>
      <c r="N7" s="141"/>
    </row>
    <row r="8" spans="1:14" ht="18" customHeight="1" x14ac:dyDescent="0.25">
      <c r="A8" s="157" t="s">
        <v>4</v>
      </c>
      <c r="B8" s="61">
        <f>'[2]08'!$F$169</f>
        <v>209</v>
      </c>
      <c r="C8" s="140">
        <f>B8/Tab.1!D8</f>
        <v>9.7118959107806685E-2</v>
      </c>
      <c r="D8" s="61">
        <f>'[2]08'!$F$170</f>
        <v>426</v>
      </c>
      <c r="E8" s="140">
        <f>D8/Tab.1!D8</f>
        <v>0.19795539033457249</v>
      </c>
      <c r="F8" s="61">
        <f>'[2]08'!$F$171</f>
        <v>614</v>
      </c>
      <c r="G8" s="140">
        <f>F8/Tab.1!D8</f>
        <v>0.28531598513011153</v>
      </c>
      <c r="H8" s="61">
        <f>'[2]08'!$F$172</f>
        <v>530</v>
      </c>
      <c r="I8" s="140">
        <f>H8/Tab.1!D8</f>
        <v>0.24628252788104088</v>
      </c>
      <c r="J8" s="61">
        <f>'[2]08'!$F$173</f>
        <v>224</v>
      </c>
      <c r="K8" s="140">
        <f>J8/Tab.1!D8</f>
        <v>0.10408921933085502</v>
      </c>
      <c r="L8" s="61">
        <f>'[2]08'!$F$174</f>
        <v>149</v>
      </c>
      <c r="M8" s="140">
        <f>L8/Tab.1!D8</f>
        <v>6.9237918215613384E-2</v>
      </c>
      <c r="N8" s="141"/>
    </row>
    <row r="9" spans="1:14" ht="18" customHeight="1" x14ac:dyDescent="0.25">
      <c r="A9" s="157" t="s">
        <v>5</v>
      </c>
      <c r="B9" s="61">
        <f>'[2]12'!$F$169</f>
        <v>277</v>
      </c>
      <c r="C9" s="140">
        <f>B9/Tab.1!D9</f>
        <v>0.12294718153573014</v>
      </c>
      <c r="D9" s="61">
        <f>'[2]12'!$F$170</f>
        <v>500</v>
      </c>
      <c r="E9" s="140">
        <f>D9/Tab.1!D9</f>
        <v>0.22192632046160674</v>
      </c>
      <c r="F9" s="61">
        <f>'[2]12'!$F$171</f>
        <v>580</v>
      </c>
      <c r="G9" s="140">
        <f>F9/Tab.1!D9</f>
        <v>0.25743453173546382</v>
      </c>
      <c r="H9" s="61">
        <f>'[2]12'!$F$172</f>
        <v>454</v>
      </c>
      <c r="I9" s="140">
        <f>H9/Tab.1!D9</f>
        <v>0.20150909897913893</v>
      </c>
      <c r="J9" s="61">
        <f>'[2]12'!$F$173</f>
        <v>242</v>
      </c>
      <c r="K9" s="140">
        <f>J9/Tab.1!D9</f>
        <v>0.10741233910341766</v>
      </c>
      <c r="L9" s="61">
        <f>'[2]12'!$F$174</f>
        <v>200</v>
      </c>
      <c r="M9" s="140">
        <f>L9/Tab.1!D9</f>
        <v>8.8770528184642705E-2</v>
      </c>
      <c r="N9" s="141"/>
    </row>
    <row r="10" spans="1:14" ht="18" customHeight="1" x14ac:dyDescent="0.25">
      <c r="A10" s="157" t="s">
        <v>7</v>
      </c>
      <c r="B10" s="61">
        <f>'[2]17'!$F$169</f>
        <v>139</v>
      </c>
      <c r="C10" s="140">
        <f>B10/Tab.1!D10</f>
        <v>8.6983729662077597E-2</v>
      </c>
      <c r="D10" s="61">
        <f>'[2]17'!$F$170</f>
        <v>293</v>
      </c>
      <c r="E10" s="140">
        <f>D10/Tab.1!D10</f>
        <v>0.18335419274092615</v>
      </c>
      <c r="F10" s="61">
        <f>'[2]17'!$F$171</f>
        <v>419</v>
      </c>
      <c r="G10" s="140">
        <f>F10/Tab.1!D10</f>
        <v>0.26220275344180227</v>
      </c>
      <c r="H10" s="61">
        <f>'[2]17'!$F$172</f>
        <v>389</v>
      </c>
      <c r="I10" s="140">
        <f>H10/Tab.1!D10</f>
        <v>0.24342928660826033</v>
      </c>
      <c r="J10" s="61">
        <f>'[2]17'!$F$173</f>
        <v>204</v>
      </c>
      <c r="K10" s="140">
        <f>J10/Tab.1!D10</f>
        <v>0.1276595744680851</v>
      </c>
      <c r="L10" s="61">
        <f>'[2]17'!$F$174</f>
        <v>154</v>
      </c>
      <c r="M10" s="140">
        <f>L10/Tab.1!D10</f>
        <v>9.6370463078848556E-2</v>
      </c>
      <c r="N10" s="141"/>
    </row>
    <row r="11" spans="1:14" ht="18" customHeight="1" x14ac:dyDescent="0.25">
      <c r="A11" s="157" t="s">
        <v>37</v>
      </c>
      <c r="B11" s="61">
        <f>'[2]34'!$F$169</f>
        <v>563</v>
      </c>
      <c r="C11" s="140">
        <f>B11/Tab.1!D11</f>
        <v>0.11226321036889332</v>
      </c>
      <c r="D11" s="61">
        <f>'[2]34'!$F$170</f>
        <v>1185</v>
      </c>
      <c r="E11" s="140">
        <f>D11/Tab.1!D11</f>
        <v>0.23629112662013957</v>
      </c>
      <c r="F11" s="61">
        <f>'[2]34'!$F$171</f>
        <v>1383</v>
      </c>
      <c r="G11" s="140">
        <f>F11/Tab.1!D11</f>
        <v>0.27577268195413757</v>
      </c>
      <c r="H11" s="61">
        <f>'[2]34'!$F$172</f>
        <v>1050</v>
      </c>
      <c r="I11" s="140">
        <f>H11/Tab.1!D11</f>
        <v>0.20937188434695914</v>
      </c>
      <c r="J11" s="61">
        <f>'[2]34'!$F$173</f>
        <v>480</v>
      </c>
      <c r="K11" s="140">
        <f>J11/Tab.1!D11</f>
        <v>9.5712861415752748E-2</v>
      </c>
      <c r="L11" s="61">
        <f>'[2]34'!$F$174</f>
        <v>354</v>
      </c>
      <c r="M11" s="140">
        <f>L11/Tab.1!D11</f>
        <v>7.0588235294117646E-2</v>
      </c>
      <c r="N11" s="141"/>
    </row>
    <row r="12" spans="1:14" s="143" customFormat="1" ht="40.35" customHeight="1" x14ac:dyDescent="0.25">
      <c r="A12" s="154" t="s">
        <v>191</v>
      </c>
      <c r="B12" s="11">
        <f>SUM(B13:B17)</f>
        <v>745</v>
      </c>
      <c r="C12" s="156">
        <f>B12/Tab.1!D12</f>
        <v>8.9178836485515917E-2</v>
      </c>
      <c r="D12" s="11">
        <f>SUM(D13:D17)</f>
        <v>1634</v>
      </c>
      <c r="E12" s="156">
        <f>D12/Tab.1!D12</f>
        <v>0.19559492458702418</v>
      </c>
      <c r="F12" s="11">
        <f>SUM(F13:F17)</f>
        <v>2362</v>
      </c>
      <c r="G12" s="156">
        <f>F12/Tab.1!D12</f>
        <v>0.28273880775676324</v>
      </c>
      <c r="H12" s="11">
        <f>SUM(H13:H17)</f>
        <v>1993</v>
      </c>
      <c r="I12" s="156">
        <f>H12/Tab.1!D12</f>
        <v>0.23856835049078287</v>
      </c>
      <c r="J12" s="11">
        <f>SUM(J13:J17)</f>
        <v>943</v>
      </c>
      <c r="K12" s="156">
        <f>J12/Tab.1!D12</f>
        <v>0.11288005745750539</v>
      </c>
      <c r="L12" s="11">
        <f>SUM(L13:L17)</f>
        <v>677</v>
      </c>
      <c r="M12" s="156">
        <f>L12/Tab.1!D12</f>
        <v>8.1039023222408427E-2</v>
      </c>
      <c r="N12" s="141"/>
    </row>
    <row r="13" spans="1:14" ht="18" customHeight="1" x14ac:dyDescent="0.25">
      <c r="A13" s="157" t="s">
        <v>2</v>
      </c>
      <c r="B13" s="61">
        <f>'[2]05'!$F$169</f>
        <v>118</v>
      </c>
      <c r="C13" s="140">
        <f>B13/Tab.1!D13</f>
        <v>0.11579980372914622</v>
      </c>
      <c r="D13" s="61">
        <f>'[2]05'!$F$170</f>
        <v>215</v>
      </c>
      <c r="E13" s="140">
        <f>D13/Tab.1!D13</f>
        <v>0.21099116781157998</v>
      </c>
      <c r="F13" s="61">
        <f>'[2]05'!$F$171</f>
        <v>263</v>
      </c>
      <c r="G13" s="140">
        <f>F13/Tab.1!D13</f>
        <v>0.25809617271835134</v>
      </c>
      <c r="H13" s="61">
        <f>'[2]05'!$F$172</f>
        <v>219</v>
      </c>
      <c r="I13" s="140">
        <f>H13/Tab.1!D13</f>
        <v>0.21491658488714427</v>
      </c>
      <c r="J13" s="61">
        <f>'[2]05'!$F$173</f>
        <v>125</v>
      </c>
      <c r="K13" s="140">
        <f>J13/Tab.1!D13</f>
        <v>0.12266928361138371</v>
      </c>
      <c r="L13" s="61">
        <f>'[2]05'!$F$174</f>
        <v>79</v>
      </c>
      <c r="M13" s="140">
        <f>L13/Tab.1!D13</f>
        <v>7.7526987242394499E-2</v>
      </c>
      <c r="N13" s="141"/>
    </row>
    <row r="14" spans="1:14" ht="18" customHeight="1" x14ac:dyDescent="0.25">
      <c r="A14" s="157" t="s">
        <v>6</v>
      </c>
      <c r="B14" s="61">
        <f>'[2]14'!$F$169</f>
        <v>195</v>
      </c>
      <c r="C14" s="140">
        <f>B14/Tab.1!D14</f>
        <v>0.10574837310195227</v>
      </c>
      <c r="D14" s="61">
        <f>'[2]14'!$F$170</f>
        <v>398</v>
      </c>
      <c r="E14" s="140">
        <f>D14/Tab.1!D14</f>
        <v>0.2158351409978308</v>
      </c>
      <c r="F14" s="61">
        <f>'[2]14'!$F$171</f>
        <v>526</v>
      </c>
      <c r="G14" s="140">
        <f>F14/Tab.1!D14</f>
        <v>0.28524945770065074</v>
      </c>
      <c r="H14" s="61">
        <f>'[2]14'!$F$172</f>
        <v>411</v>
      </c>
      <c r="I14" s="140">
        <f>H14/Tab.1!D14</f>
        <v>0.22288503253796096</v>
      </c>
      <c r="J14" s="61">
        <f>'[2]14'!$F$173</f>
        <v>184</v>
      </c>
      <c r="K14" s="140">
        <f>J14/Tab.1!D14</f>
        <v>9.9783080260303691E-2</v>
      </c>
      <c r="L14" s="61">
        <f>'[2]14'!$F$174</f>
        <v>130</v>
      </c>
      <c r="M14" s="140">
        <f>L14/Tab.1!D14</f>
        <v>7.0498915401301515E-2</v>
      </c>
      <c r="N14" s="141"/>
    </row>
    <row r="15" spans="1:14" ht="18" customHeight="1" x14ac:dyDescent="0.25">
      <c r="A15" s="157" t="s">
        <v>8</v>
      </c>
      <c r="B15" s="61">
        <f>'[2]18'!$F$169</f>
        <v>209</v>
      </c>
      <c r="C15" s="140">
        <f>B15/Tab.1!D15</f>
        <v>7.7150239940937615E-2</v>
      </c>
      <c r="D15" s="61">
        <f>'[2]18'!$F$170</f>
        <v>505</v>
      </c>
      <c r="E15" s="140">
        <f>D15/Tab.1!D15</f>
        <v>0.1864156515319306</v>
      </c>
      <c r="F15" s="61">
        <f>'[2]18'!$F$171</f>
        <v>761</v>
      </c>
      <c r="G15" s="140">
        <f>F15/Tab.1!D15</f>
        <v>0.28091546696197861</v>
      </c>
      <c r="H15" s="61">
        <f>'[2]18'!$F$172</f>
        <v>685</v>
      </c>
      <c r="I15" s="140">
        <f>H15/Tab.1!D15</f>
        <v>0.25286083425618311</v>
      </c>
      <c r="J15" s="61">
        <f>'[2]18'!$F$173</f>
        <v>312</v>
      </c>
      <c r="K15" s="140">
        <f>J15/Tab.1!D15</f>
        <v>0.11517165005537099</v>
      </c>
      <c r="L15" s="61">
        <f>'[2]18'!$F$174</f>
        <v>237</v>
      </c>
      <c r="M15" s="140">
        <f>L15/Tab.1!D15</f>
        <v>8.7486157253599109E-2</v>
      </c>
      <c r="N15" s="141"/>
    </row>
    <row r="16" spans="1:14" ht="18" customHeight="1" x14ac:dyDescent="0.25">
      <c r="A16" s="157" t="s">
        <v>9</v>
      </c>
      <c r="B16" s="61">
        <f>'[2]21'!$F$169</f>
        <v>136</v>
      </c>
      <c r="C16" s="140">
        <f>B16/Tab.1!D16</f>
        <v>7.705382436260623E-2</v>
      </c>
      <c r="D16" s="61">
        <f>'[2]21'!$F$170</f>
        <v>326</v>
      </c>
      <c r="E16" s="140">
        <f>D16/Tab.1!D16</f>
        <v>0.18470254957507082</v>
      </c>
      <c r="F16" s="61">
        <f>'[2]21'!$F$171</f>
        <v>523</v>
      </c>
      <c r="G16" s="140">
        <f>F16/Tab.1!D16</f>
        <v>0.29631728045325778</v>
      </c>
      <c r="H16" s="61">
        <f>'[2]21'!$F$172</f>
        <v>452</v>
      </c>
      <c r="I16" s="140">
        <f>H16/Tab.1!D16</f>
        <v>0.25609065155807365</v>
      </c>
      <c r="J16" s="61">
        <f>'[2]21'!$F$173</f>
        <v>208</v>
      </c>
      <c r="K16" s="140">
        <f>J16/Tab.1!D16</f>
        <v>0.11784702549575071</v>
      </c>
      <c r="L16" s="61">
        <f>'[2]21'!$F$174</f>
        <v>120</v>
      </c>
      <c r="M16" s="140">
        <f>L16/Tab.1!D16</f>
        <v>6.79886685552408E-2</v>
      </c>
      <c r="N16" s="141"/>
    </row>
    <row r="17" spans="1:14" ht="18" customHeight="1" x14ac:dyDescent="0.25">
      <c r="A17" s="157" t="s">
        <v>12</v>
      </c>
      <c r="B17" s="61">
        <f>'[2]32'!$F$169</f>
        <v>87</v>
      </c>
      <c r="C17" s="140">
        <f>B17/Tab.1!D17</f>
        <v>8.5545722713864306E-2</v>
      </c>
      <c r="D17" s="61">
        <f>'[2]32'!$F$170</f>
        <v>190</v>
      </c>
      <c r="E17" s="140">
        <f>D17/Tab.1!D17</f>
        <v>0.18682399213372664</v>
      </c>
      <c r="F17" s="61">
        <f>'[2]32'!$F$171</f>
        <v>289</v>
      </c>
      <c r="G17" s="140">
        <f>F17/Tab.1!D17</f>
        <v>0.28416912487708945</v>
      </c>
      <c r="H17" s="61">
        <f>'[2]32'!$F$172</f>
        <v>226</v>
      </c>
      <c r="I17" s="140">
        <f>H17/Tab.1!D17</f>
        <v>0.22222222222222221</v>
      </c>
      <c r="J17" s="61">
        <f>'[2]32'!$F$173</f>
        <v>114</v>
      </c>
      <c r="K17" s="140">
        <f>J17/Tab.1!D17</f>
        <v>0.11209439528023599</v>
      </c>
      <c r="L17" s="61">
        <f>'[2]32'!$F$174</f>
        <v>111</v>
      </c>
      <c r="M17" s="140">
        <f>L17/Tab.1!D17</f>
        <v>0.10914454277286136</v>
      </c>
      <c r="N17" s="141"/>
    </row>
    <row r="18" spans="1:14" ht="40.35" customHeight="1" x14ac:dyDescent="0.25">
      <c r="A18" s="154" t="s">
        <v>192</v>
      </c>
      <c r="B18" s="15">
        <f>SUM(B19,B25,B32,B41,B46,B53)</f>
        <v>10373</v>
      </c>
      <c r="C18" s="156">
        <f>B18/Tab.1!D18</f>
        <v>0.14325765108827754</v>
      </c>
      <c r="D18" s="15">
        <f>SUM(D19,D25,D32,D41,D46,D53)</f>
        <v>18335</v>
      </c>
      <c r="E18" s="156">
        <f>D18/Tab.1!D18</f>
        <v>0.25321787647773725</v>
      </c>
      <c r="F18" s="15">
        <f>SUM(F19,F25,F32,F41,F46,F53)</f>
        <v>18239</v>
      </c>
      <c r="G18" s="156">
        <f>F18/Tab.1!D18</f>
        <v>0.25189205612639487</v>
      </c>
      <c r="H18" s="15">
        <f>SUM(H19,H25,H32,H41,H46,H53)</f>
        <v>14437</v>
      </c>
      <c r="I18" s="156">
        <f>H18/Tab.1!D18</f>
        <v>0.19938404596177217</v>
      </c>
      <c r="J18" s="15">
        <f>SUM(J19,J25,J32,J41,J46,J53)</f>
        <v>6759</v>
      </c>
      <c r="K18" s="156">
        <f>J18/Tab.1!D18</f>
        <v>9.3346039111700363E-2</v>
      </c>
      <c r="L18" s="15">
        <f>SUM(L19,L25,L32,L41,L46,L53)</f>
        <v>4265</v>
      </c>
      <c r="M18" s="156">
        <f>L18/Tab.1!D18</f>
        <v>5.8902331234117776E-2</v>
      </c>
      <c r="N18" s="141"/>
    </row>
    <row r="19" spans="1:14" s="143" customFormat="1" ht="40.35" customHeight="1" x14ac:dyDescent="0.25">
      <c r="A19" s="154" t="s">
        <v>193</v>
      </c>
      <c r="B19" s="11">
        <f>SUM(B20:B24)</f>
        <v>1777</v>
      </c>
      <c r="C19" s="156">
        <f>B19/Tab.1!D19</f>
        <v>0.15600035115442015</v>
      </c>
      <c r="D19" s="11">
        <f>SUM(D20:D24)</f>
        <v>2975</v>
      </c>
      <c r="E19" s="156">
        <f>D19/Tab.1!D19</f>
        <v>0.26117109999122112</v>
      </c>
      <c r="F19" s="11">
        <f>SUM(F20:F24)</f>
        <v>2799</v>
      </c>
      <c r="G19" s="156">
        <f>F19/Tab.1!D19</f>
        <v>0.24572030550434554</v>
      </c>
      <c r="H19" s="11">
        <f>SUM(H20:H24)</f>
        <v>2138</v>
      </c>
      <c r="I19" s="156">
        <f>H19/Tab.1!D19</f>
        <v>0.18769203757352296</v>
      </c>
      <c r="J19" s="11">
        <f>SUM(J20:J24)</f>
        <v>1009</v>
      </c>
      <c r="K19" s="156">
        <f>J19/Tab.1!D19</f>
        <v>8.8578702484417529E-2</v>
      </c>
      <c r="L19" s="11">
        <f>SUM(L20:L24)</f>
        <v>693</v>
      </c>
      <c r="M19" s="156">
        <f>L19/Tab.1!D19</f>
        <v>6.0837503292072687E-2</v>
      </c>
      <c r="N19" s="141"/>
    </row>
    <row r="20" spans="1:14" ht="18" customHeight="1" x14ac:dyDescent="0.25">
      <c r="A20" s="157" t="s">
        <v>32</v>
      </c>
      <c r="B20" s="61">
        <f>'[2]02'!$F$169</f>
        <v>323</v>
      </c>
      <c r="C20" s="140">
        <f>B20/Tab.1!D20</f>
        <v>0.12873654842566759</v>
      </c>
      <c r="D20" s="61">
        <f>'[2]02'!$F$170</f>
        <v>639</v>
      </c>
      <c r="E20" s="140">
        <f>D20/Tab.1!D20</f>
        <v>0.2546831406935034</v>
      </c>
      <c r="F20" s="61">
        <f>'[2]02'!$F$171</f>
        <v>643</v>
      </c>
      <c r="G20" s="140">
        <f>F20/Tab.1!D20</f>
        <v>0.25627740135512156</v>
      </c>
      <c r="H20" s="61">
        <f>'[2]02'!$F$172</f>
        <v>466</v>
      </c>
      <c r="I20" s="140">
        <f>H20/Tab.1!D20</f>
        <v>0.18573136707851734</v>
      </c>
      <c r="J20" s="61">
        <f>'[2]02'!$F$173</f>
        <v>250</v>
      </c>
      <c r="K20" s="140">
        <f>J20/Tab.1!D20</f>
        <v>9.9641291351135905E-2</v>
      </c>
      <c r="L20" s="61">
        <f>'[2]02'!$F$174</f>
        <v>188</v>
      </c>
      <c r="M20" s="140">
        <f>L20/Tab.1!D20</f>
        <v>7.493025109605421E-2</v>
      </c>
      <c r="N20" s="141"/>
    </row>
    <row r="21" spans="1:14" ht="18" customHeight="1" x14ac:dyDescent="0.25">
      <c r="A21" s="157" t="s">
        <v>33</v>
      </c>
      <c r="B21" s="61">
        <f>'[2]13'!$F$169</f>
        <v>264</v>
      </c>
      <c r="C21" s="140">
        <f>B21/Tab.1!D21</f>
        <v>0.16127061698228468</v>
      </c>
      <c r="D21" s="61">
        <f>'[2]13'!$F$170</f>
        <v>423</v>
      </c>
      <c r="E21" s="140">
        <f>D21/Tab.1!D21</f>
        <v>0.25839951130116068</v>
      </c>
      <c r="F21" s="61">
        <f>'[2]13'!$F$171</f>
        <v>379</v>
      </c>
      <c r="G21" s="140">
        <f>F21/Tab.1!D21</f>
        <v>0.23152107513744655</v>
      </c>
      <c r="H21" s="61">
        <f>'[2]13'!$F$172</f>
        <v>293</v>
      </c>
      <c r="I21" s="140">
        <f>H21/Tab.1!D21</f>
        <v>0.17898594990836897</v>
      </c>
      <c r="J21" s="61">
        <f>'[2]13'!$F$173</f>
        <v>165</v>
      </c>
      <c r="K21" s="140">
        <f>J21/Tab.1!D21</f>
        <v>0.10079413561392792</v>
      </c>
      <c r="L21" s="61">
        <f>'[2]13'!$F$174</f>
        <v>113</v>
      </c>
      <c r="M21" s="140">
        <f>L21/Tab.1!D21</f>
        <v>6.9028711056811243E-2</v>
      </c>
      <c r="N21" s="141"/>
    </row>
    <row r="22" spans="1:14" ht="18" customHeight="1" x14ac:dyDescent="0.25">
      <c r="A22" s="157" t="s">
        <v>34</v>
      </c>
      <c r="B22" s="61">
        <f>'[2]20'!$F$169</f>
        <v>491</v>
      </c>
      <c r="C22" s="140">
        <f>B22/Tab.1!D22</f>
        <v>0.16183256427158865</v>
      </c>
      <c r="D22" s="61">
        <f>'[2]20'!$F$170</f>
        <v>820</v>
      </c>
      <c r="E22" s="140">
        <f>D22/Tab.1!D22</f>
        <v>0.27027027027027029</v>
      </c>
      <c r="F22" s="61">
        <f>'[2]20'!$F$171</f>
        <v>696</v>
      </c>
      <c r="G22" s="140">
        <f>F22/Tab.1!D22</f>
        <v>0.22940013183915622</v>
      </c>
      <c r="H22" s="61">
        <f>'[2]20'!$F$172</f>
        <v>594</v>
      </c>
      <c r="I22" s="140">
        <f>H22/Tab.1!D22</f>
        <v>0.19578114700065918</v>
      </c>
      <c r="J22" s="61">
        <f>'[2]20'!$F$173</f>
        <v>267</v>
      </c>
      <c r="K22" s="140">
        <f>J22/Tab.1!D22</f>
        <v>8.8002636783124588E-2</v>
      </c>
      <c r="L22" s="61">
        <f>'[2]20'!$F$174</f>
        <v>166</v>
      </c>
      <c r="M22" s="140">
        <f>L22/Tab.1!D22</f>
        <v>5.4713249835201053E-2</v>
      </c>
      <c r="N22" s="141"/>
    </row>
    <row r="23" spans="1:14" ht="18" customHeight="1" x14ac:dyDescent="0.25">
      <c r="A23" s="157" t="s">
        <v>10</v>
      </c>
      <c r="B23" s="61">
        <f>'[2]24'!$F$169</f>
        <v>421</v>
      </c>
      <c r="C23" s="140">
        <f>B23/Tab.1!D23</f>
        <v>0.17425496688741721</v>
      </c>
      <c r="D23" s="61">
        <f>'[2]24'!$F$170</f>
        <v>609</v>
      </c>
      <c r="E23" s="140">
        <f>D23/Tab.1!D23</f>
        <v>0.25206953642384106</v>
      </c>
      <c r="F23" s="61">
        <f>'[2]24'!$F$171</f>
        <v>651</v>
      </c>
      <c r="G23" s="140">
        <f>F23/Tab.1!D23</f>
        <v>0.26945364238410596</v>
      </c>
      <c r="H23" s="61">
        <f>'[2]24'!$F$172</f>
        <v>435</v>
      </c>
      <c r="I23" s="140">
        <f>H23/Tab.1!D23</f>
        <v>0.18004966887417218</v>
      </c>
      <c r="J23" s="61">
        <f>'[2]24'!$F$173</f>
        <v>169</v>
      </c>
      <c r="K23" s="140">
        <f>J23/Tab.1!D23</f>
        <v>6.9950331125827811E-2</v>
      </c>
      <c r="L23" s="61">
        <f>'[2]24'!$F$174</f>
        <v>131</v>
      </c>
      <c r="M23" s="140">
        <f>L23/Tab.1!D23</f>
        <v>5.4221854304635761E-2</v>
      </c>
      <c r="N23" s="141"/>
    </row>
    <row r="24" spans="1:14" ht="18" customHeight="1" x14ac:dyDescent="0.25">
      <c r="A24" s="157" t="s">
        <v>35</v>
      </c>
      <c r="B24" s="61">
        <f>'[2]37'!$F$169</f>
        <v>278</v>
      </c>
      <c r="C24" s="140">
        <f>B24/Tab.1!D24</f>
        <v>0.15487465181058496</v>
      </c>
      <c r="D24" s="61">
        <f>'[2]37'!$F$170</f>
        <v>484</v>
      </c>
      <c r="E24" s="140">
        <f>D24/Tab.1!D24</f>
        <v>0.26963788300835656</v>
      </c>
      <c r="F24" s="61">
        <f>'[2]37'!$F$171</f>
        <v>430</v>
      </c>
      <c r="G24" s="140">
        <f>F24/Tab.1!D24</f>
        <v>0.23955431754874651</v>
      </c>
      <c r="H24" s="61">
        <f>'[2]37'!$F$172</f>
        <v>350</v>
      </c>
      <c r="I24" s="140">
        <f>H24/Tab.1!D24</f>
        <v>0.19498607242339833</v>
      </c>
      <c r="J24" s="61">
        <f>'[2]37'!$F$173</f>
        <v>158</v>
      </c>
      <c r="K24" s="140">
        <f>J24/Tab.1!D24</f>
        <v>8.8022284122562675E-2</v>
      </c>
      <c r="L24" s="61">
        <f>'[2]37'!$F$174</f>
        <v>95</v>
      </c>
      <c r="M24" s="140">
        <f>L24/Tab.1!D24</f>
        <v>5.2924791086350974E-2</v>
      </c>
      <c r="N24" s="141"/>
    </row>
    <row r="25" spans="1:14" s="143" customFormat="1" ht="40.35" customHeight="1" x14ac:dyDescent="0.25">
      <c r="A25" s="154" t="s">
        <v>88</v>
      </c>
      <c r="B25" s="11">
        <f>SUM(B26:B31)</f>
        <v>2059</v>
      </c>
      <c r="C25" s="156">
        <f>B25/Tab.1!D25</f>
        <v>0.17250335120643431</v>
      </c>
      <c r="D25" s="11">
        <f>SUM(D26:D31)</f>
        <v>3057</v>
      </c>
      <c r="E25" s="156">
        <f>D25/Tab.1!D25</f>
        <v>0.25611595174262736</v>
      </c>
      <c r="F25" s="11">
        <f>SUM(F26:F31)</f>
        <v>2912</v>
      </c>
      <c r="G25" s="156">
        <f>F25/Tab.1!D25</f>
        <v>0.24396782841823056</v>
      </c>
      <c r="H25" s="11">
        <f>SUM(H26:H31)</f>
        <v>2224</v>
      </c>
      <c r="I25" s="156">
        <f>H25/Tab.1!D25</f>
        <v>0.18632707774798929</v>
      </c>
      <c r="J25" s="11">
        <f>SUM(J26:J31)</f>
        <v>1004</v>
      </c>
      <c r="K25" s="156">
        <f>J25/Tab.1!D25</f>
        <v>8.4115281501340483E-2</v>
      </c>
      <c r="L25" s="11">
        <f>SUM(L26:L31)</f>
        <v>680</v>
      </c>
      <c r="M25" s="156">
        <f>L25/Tab.1!D25</f>
        <v>5.6970509383378019E-2</v>
      </c>
      <c r="N25" s="141"/>
    </row>
    <row r="26" spans="1:14" ht="18" customHeight="1" x14ac:dyDescent="0.25">
      <c r="A26" s="157" t="s">
        <v>25</v>
      </c>
      <c r="B26" s="61">
        <f>'[2]11'!$F$169</f>
        <v>471</v>
      </c>
      <c r="C26" s="140">
        <f>B26/Tab.1!D26</f>
        <v>0.18171296296296297</v>
      </c>
      <c r="D26" s="61">
        <f>'[2]11'!$F$170</f>
        <v>668</v>
      </c>
      <c r="E26" s="140">
        <f>D26/Tab.1!D26</f>
        <v>0.25771604938271603</v>
      </c>
      <c r="F26" s="61">
        <f>'[2]11'!$F$171</f>
        <v>658</v>
      </c>
      <c r="G26" s="140">
        <f>F26/Tab.1!D26</f>
        <v>0.25385802469135804</v>
      </c>
      <c r="H26" s="61">
        <f>'[2]11'!$F$172</f>
        <v>486</v>
      </c>
      <c r="I26" s="140">
        <f>H26/Tab.1!D26</f>
        <v>0.1875</v>
      </c>
      <c r="J26" s="61">
        <f>'[2]11'!$F$173</f>
        <v>190</v>
      </c>
      <c r="K26" s="140">
        <f>J26/Tab.1!D26</f>
        <v>7.3302469135802475E-2</v>
      </c>
      <c r="L26" s="61">
        <f>'[2]11'!$F$174</f>
        <v>119</v>
      </c>
      <c r="M26" s="140">
        <f>L26/Tab.1!D26</f>
        <v>4.5910493827160496E-2</v>
      </c>
      <c r="N26" s="141"/>
    </row>
    <row r="27" spans="1:14" s="145" customFormat="1" ht="18" customHeight="1" x14ac:dyDescent="0.25">
      <c r="A27" s="157" t="s">
        <v>26</v>
      </c>
      <c r="B27" s="61">
        <f>'[2]15'!$F$169</f>
        <v>531</v>
      </c>
      <c r="C27" s="140">
        <f>B27/Tab.1!D27</f>
        <v>0.19066427289048474</v>
      </c>
      <c r="D27" s="61">
        <f>'[2]15'!$F$170</f>
        <v>788</v>
      </c>
      <c r="E27" s="140">
        <f>D27/Tab.1!D27</f>
        <v>0.28294434470377022</v>
      </c>
      <c r="F27" s="61">
        <f>'[2]15'!$F$171</f>
        <v>638</v>
      </c>
      <c r="G27" s="140">
        <f>F27/Tab.1!D27</f>
        <v>0.22908438061041292</v>
      </c>
      <c r="H27" s="61">
        <f>'[2]15'!$F$172</f>
        <v>446</v>
      </c>
      <c r="I27" s="140">
        <f>H27/Tab.1!D27</f>
        <v>0.16014362657091563</v>
      </c>
      <c r="J27" s="61">
        <f>'[2]15'!$F$173</f>
        <v>220</v>
      </c>
      <c r="K27" s="140">
        <f>J27/Tab.1!D27</f>
        <v>7.899461400359066E-2</v>
      </c>
      <c r="L27" s="61">
        <f>'[2]15'!$F$174</f>
        <v>162</v>
      </c>
      <c r="M27" s="140">
        <f>L27/Tab.1!D27</f>
        <v>5.816876122082585E-2</v>
      </c>
      <c r="N27" s="141"/>
    </row>
    <row r="28" spans="1:14" ht="18" customHeight="1" x14ac:dyDescent="0.25">
      <c r="A28" s="157" t="s">
        <v>27</v>
      </c>
      <c r="B28" s="61">
        <f>'[2]16'!$F$169</f>
        <v>396</v>
      </c>
      <c r="C28" s="140">
        <f>B28/Tab.1!D28</f>
        <v>0.1717259323503903</v>
      </c>
      <c r="D28" s="61">
        <f>'[2]16'!$F$170</f>
        <v>592</v>
      </c>
      <c r="E28" s="140">
        <f>D28/Tab.1!D28</f>
        <v>0.25672159583694709</v>
      </c>
      <c r="F28" s="61">
        <f>'[2]16'!$F$171</f>
        <v>547</v>
      </c>
      <c r="G28" s="140">
        <f>F28/Tab.1!D28</f>
        <v>0.23720728534258456</v>
      </c>
      <c r="H28" s="61">
        <f>'[2]16'!$F$172</f>
        <v>427</v>
      </c>
      <c r="I28" s="140">
        <f>H28/Tab.1!D28</f>
        <v>0.18516912402428448</v>
      </c>
      <c r="J28" s="61">
        <f>'[2]16'!$F$173</f>
        <v>197</v>
      </c>
      <c r="K28" s="140">
        <f>J28/Tab.1!D28</f>
        <v>8.5429314830875971E-2</v>
      </c>
      <c r="L28" s="61">
        <f>'[2]16'!$F$174</f>
        <v>147</v>
      </c>
      <c r="M28" s="140">
        <f>L28/Tab.1!D28</f>
        <v>6.3746747614917609E-2</v>
      </c>
      <c r="N28" s="141"/>
    </row>
    <row r="29" spans="1:14" ht="18" customHeight="1" x14ac:dyDescent="0.25">
      <c r="A29" s="157" t="s">
        <v>28</v>
      </c>
      <c r="B29" s="61">
        <f>'[2]22'!$F$169</f>
        <v>302</v>
      </c>
      <c r="C29" s="140">
        <f>B29/Tab.1!D29</f>
        <v>0.18504901960784315</v>
      </c>
      <c r="D29" s="61">
        <f>'[2]22'!$F$170</f>
        <v>406</v>
      </c>
      <c r="E29" s="140">
        <f>D29/Tab.1!D29</f>
        <v>0.24877450980392157</v>
      </c>
      <c r="F29" s="61">
        <f>'[2]22'!$F$171</f>
        <v>383</v>
      </c>
      <c r="G29" s="140">
        <f>F29/Tab.1!D29</f>
        <v>0.23468137254901961</v>
      </c>
      <c r="H29" s="61">
        <f>'[2]22'!$F$172</f>
        <v>311</v>
      </c>
      <c r="I29" s="140">
        <f>H29/Tab.1!D29</f>
        <v>0.19056372549019607</v>
      </c>
      <c r="J29" s="61">
        <f>'[2]22'!$F$173</f>
        <v>152</v>
      </c>
      <c r="K29" s="140">
        <f>J29/Tab.1!D29</f>
        <v>9.3137254901960786E-2</v>
      </c>
      <c r="L29" s="61">
        <f>'[2]22'!$F$174</f>
        <v>78</v>
      </c>
      <c r="M29" s="140">
        <f>L29/Tab.1!D29</f>
        <v>4.779411764705882E-2</v>
      </c>
      <c r="N29" s="141"/>
    </row>
    <row r="30" spans="1:14" ht="18" customHeight="1" x14ac:dyDescent="0.25">
      <c r="A30" s="157" t="s">
        <v>14</v>
      </c>
      <c r="B30" s="61">
        <f>'[2]35'!$F$169</f>
        <v>188</v>
      </c>
      <c r="C30" s="140">
        <f>B30/Tab.1!D30</f>
        <v>0.20236813778256191</v>
      </c>
      <c r="D30" s="61">
        <f>'[2]35'!$F$170</f>
        <v>223</v>
      </c>
      <c r="E30" s="140">
        <f>D30/Tab.1!D30</f>
        <v>0.24004305705059203</v>
      </c>
      <c r="F30" s="61">
        <f>'[2]35'!$F$171</f>
        <v>209</v>
      </c>
      <c r="G30" s="140">
        <f>F30/Tab.1!D30</f>
        <v>0.22497308934337998</v>
      </c>
      <c r="H30" s="61">
        <f>'[2]35'!$F$172</f>
        <v>156</v>
      </c>
      <c r="I30" s="140">
        <f>H30/Tab.1!D30</f>
        <v>0.16792249730893433</v>
      </c>
      <c r="J30" s="61">
        <f>'[2]35'!$F$173</f>
        <v>86</v>
      </c>
      <c r="K30" s="140">
        <f>J30/Tab.1!D30</f>
        <v>9.2572658772874059E-2</v>
      </c>
      <c r="L30" s="61">
        <f>'[2]35'!$F$174</f>
        <v>67</v>
      </c>
      <c r="M30" s="140">
        <f>L30/Tab.1!D30</f>
        <v>7.2120559741657694E-2</v>
      </c>
      <c r="N30" s="141"/>
    </row>
    <row r="31" spans="1:14" s="145" customFormat="1" ht="18" customHeight="1" x14ac:dyDescent="0.25">
      <c r="A31" s="157" t="s">
        <v>42</v>
      </c>
      <c r="B31" s="61">
        <f>'[2]61'!$F$169</f>
        <v>171</v>
      </c>
      <c r="C31" s="140">
        <f>B31/Tab.1!D31</f>
        <v>0.10106382978723404</v>
      </c>
      <c r="D31" s="61">
        <f>'[2]61'!$F$170</f>
        <v>380</v>
      </c>
      <c r="E31" s="140">
        <f>D31/Tab.1!D31</f>
        <v>0.22458628841607564</v>
      </c>
      <c r="F31" s="61">
        <f>'[2]61'!$F$171</f>
        <v>477</v>
      </c>
      <c r="G31" s="140">
        <f>F31/Tab.1!D31</f>
        <v>0.28191489361702127</v>
      </c>
      <c r="H31" s="61">
        <f>'[2]61'!$F$172</f>
        <v>398</v>
      </c>
      <c r="I31" s="140">
        <f>H31/Tab.1!D31</f>
        <v>0.23522458628841608</v>
      </c>
      <c r="J31" s="61">
        <f>'[2]61'!$F$173</f>
        <v>159</v>
      </c>
      <c r="K31" s="140">
        <f>J31/Tab.1!D31</f>
        <v>9.3971631205673756E-2</v>
      </c>
      <c r="L31" s="61">
        <f>'[2]61'!$F$174</f>
        <v>107</v>
      </c>
      <c r="M31" s="140">
        <f>L31/Tab.1!D31</f>
        <v>6.323877068557919E-2</v>
      </c>
      <c r="N31" s="141"/>
    </row>
    <row r="32" spans="1:14" s="143" customFormat="1" ht="40.35" customHeight="1" x14ac:dyDescent="0.25">
      <c r="A32" s="154" t="s">
        <v>89</v>
      </c>
      <c r="B32" s="11">
        <f>SUM(B33:B40)</f>
        <v>3486</v>
      </c>
      <c r="C32" s="156">
        <f>B32/Tab.1!D32</f>
        <v>0.13310932070716713</v>
      </c>
      <c r="D32" s="11">
        <f>SUM(D33:D40)</f>
        <v>6595</v>
      </c>
      <c r="E32" s="156">
        <f>D32/Tab.1!D32</f>
        <v>0.25182328458513115</v>
      </c>
      <c r="F32" s="11">
        <f>SUM(F33:F40)</f>
        <v>6630</v>
      </c>
      <c r="G32" s="156">
        <f>F32/Tab.1!D32</f>
        <v>0.25315972354805455</v>
      </c>
      <c r="H32" s="11">
        <f>SUM(H33:H40)</f>
        <v>5446</v>
      </c>
      <c r="I32" s="156">
        <f>H32/Tab.1!D32</f>
        <v>0.20794990263087557</v>
      </c>
      <c r="J32" s="11">
        <f>SUM(J33:J40)</f>
        <v>2497</v>
      </c>
      <c r="K32" s="156">
        <f>J32/Tab.1!D32</f>
        <v>9.5345374011989767E-2</v>
      </c>
      <c r="L32" s="11">
        <f>SUM(L33:L40)</f>
        <v>1535</v>
      </c>
      <c r="M32" s="156">
        <f>L32/Tab.1!D32</f>
        <v>5.8612394516781852E-2</v>
      </c>
      <c r="N32" s="141"/>
    </row>
    <row r="33" spans="1:14" ht="18" customHeight="1" x14ac:dyDescent="0.25">
      <c r="A33" s="157" t="s">
        <v>16</v>
      </c>
      <c r="B33" s="61">
        <f>'[2]01'!$F$169</f>
        <v>179</v>
      </c>
      <c r="C33" s="140">
        <f>B33/Tab.1!D33</f>
        <v>0.20364050056882821</v>
      </c>
      <c r="D33" s="61">
        <f>'[2]01'!$F$170</f>
        <v>221</v>
      </c>
      <c r="E33" s="140">
        <f>D33/Tab.1!D33</f>
        <v>0.25142207053469851</v>
      </c>
      <c r="F33" s="61">
        <f>'[2]01'!$F$171</f>
        <v>186</v>
      </c>
      <c r="G33" s="140">
        <f>F33/Tab.1!D33</f>
        <v>0.21160409556313994</v>
      </c>
      <c r="H33" s="61">
        <f>'[2]01'!$F$172</f>
        <v>165</v>
      </c>
      <c r="I33" s="140">
        <f>H33/Tab.1!D33</f>
        <v>0.18771331058020477</v>
      </c>
      <c r="J33" s="61">
        <f>'[2]01'!$F$173</f>
        <v>67</v>
      </c>
      <c r="K33" s="140">
        <f>J33/Tab.1!D33</f>
        <v>7.6222980659840733E-2</v>
      </c>
      <c r="L33" s="61">
        <f>'[2]01'!$F$174</f>
        <v>61</v>
      </c>
      <c r="M33" s="140">
        <f>L33/Tab.1!D33</f>
        <v>6.9397042093287828E-2</v>
      </c>
      <c r="N33" s="141"/>
    </row>
    <row r="34" spans="1:14" ht="18" customHeight="1" x14ac:dyDescent="0.25">
      <c r="A34" s="157" t="s">
        <v>17</v>
      </c>
      <c r="B34" s="61">
        <f>'[2]07'!$F$169</f>
        <v>275</v>
      </c>
      <c r="C34" s="140">
        <f>B34/Tab.1!D34</f>
        <v>0.14737406216505894</v>
      </c>
      <c r="D34" s="61">
        <f>'[2]07'!$F$170</f>
        <v>469</v>
      </c>
      <c r="E34" s="140">
        <f>D34/Tab.1!D34</f>
        <v>0.25133976420150056</v>
      </c>
      <c r="F34" s="61">
        <f>'[2]07'!$F$171</f>
        <v>508</v>
      </c>
      <c r="G34" s="140">
        <f>F34/Tab.1!D34</f>
        <v>0.27224008574490888</v>
      </c>
      <c r="H34" s="61">
        <f>'[2]07'!$F$172</f>
        <v>355</v>
      </c>
      <c r="I34" s="140">
        <f>H34/Tab.1!D34</f>
        <v>0.19024651661307609</v>
      </c>
      <c r="J34" s="61">
        <f>'[2]07'!$F$173</f>
        <v>160</v>
      </c>
      <c r="K34" s="140">
        <f>J34/Tab.1!D34</f>
        <v>8.5744908896034297E-2</v>
      </c>
      <c r="L34" s="61">
        <f>'[2]07'!$F$174</f>
        <v>99</v>
      </c>
      <c r="M34" s="140">
        <f>L34/Tab.1!D34</f>
        <v>5.3054662379421219E-2</v>
      </c>
      <c r="N34" s="141"/>
    </row>
    <row r="35" spans="1:14" ht="18" customHeight="1" x14ac:dyDescent="0.25">
      <c r="A35" s="157" t="s">
        <v>18</v>
      </c>
      <c r="B35" s="61">
        <f>'[2]09'!$F$169</f>
        <v>228</v>
      </c>
      <c r="C35" s="140">
        <f>B35/Tab.1!D35</f>
        <v>0.16964285714285715</v>
      </c>
      <c r="D35" s="61">
        <f>'[2]09'!$F$170</f>
        <v>385</v>
      </c>
      <c r="E35" s="140">
        <f>D35/Tab.1!D35</f>
        <v>0.28645833333333331</v>
      </c>
      <c r="F35" s="61">
        <f>'[2]09'!$F$171</f>
        <v>301</v>
      </c>
      <c r="G35" s="140">
        <f>F35/Tab.1!D35</f>
        <v>0.22395833333333334</v>
      </c>
      <c r="H35" s="61">
        <f>'[2]09'!$F$172</f>
        <v>234</v>
      </c>
      <c r="I35" s="140">
        <f>H35/Tab.1!D35</f>
        <v>0.17410714285714285</v>
      </c>
      <c r="J35" s="61">
        <f>'[2]09'!$F$173</f>
        <v>127</v>
      </c>
      <c r="K35" s="140">
        <f>J35/Tab.1!D35</f>
        <v>9.4494047619047616E-2</v>
      </c>
      <c r="L35" s="61">
        <f>'[2]09'!$F$174</f>
        <v>69</v>
      </c>
      <c r="M35" s="140">
        <f>L35/Tab.1!D35</f>
        <v>5.1339285714285712E-2</v>
      </c>
      <c r="N35" s="141"/>
    </row>
    <row r="36" spans="1:14" ht="18" customHeight="1" x14ac:dyDescent="0.25">
      <c r="A36" s="157" t="s">
        <v>19</v>
      </c>
      <c r="B36" s="61">
        <f>'[2]23'!$F$169</f>
        <v>413</v>
      </c>
      <c r="C36" s="140">
        <f>B36/Tab.1!D36</f>
        <v>0.16279069767441862</v>
      </c>
      <c r="D36" s="61">
        <f>'[2]23'!$F$170</f>
        <v>638</v>
      </c>
      <c r="E36" s="140">
        <f>D36/Tab.1!D36</f>
        <v>0.2514781237682302</v>
      </c>
      <c r="F36" s="61">
        <f>'[2]23'!$F$171</f>
        <v>551</v>
      </c>
      <c r="G36" s="140">
        <f>F36/Tab.1!D36</f>
        <v>0.21718565234528972</v>
      </c>
      <c r="H36" s="61">
        <f>'[2]23'!$F$172</f>
        <v>527</v>
      </c>
      <c r="I36" s="140">
        <f>H36/Tab.1!D36</f>
        <v>0.20772566022861647</v>
      </c>
      <c r="J36" s="61">
        <f>'[2]23'!$F$173</f>
        <v>267</v>
      </c>
      <c r="K36" s="140">
        <f>J36/Tab.1!D36</f>
        <v>0.10524241229798975</v>
      </c>
      <c r="L36" s="61">
        <f>'[2]23'!$F$174</f>
        <v>141</v>
      </c>
      <c r="M36" s="140">
        <f>L36/Tab.1!D36</f>
        <v>5.5577453685455261E-2</v>
      </c>
      <c r="N36" s="141"/>
    </row>
    <row r="37" spans="1:14" ht="18" customHeight="1" x14ac:dyDescent="0.25">
      <c r="A37" s="157" t="s">
        <v>20</v>
      </c>
      <c r="B37" s="61">
        <f>'[2]25'!$F$169</f>
        <v>1023</v>
      </c>
      <c r="C37" s="140">
        <f>B37/Tab.1!D37</f>
        <v>0.13800080938891138</v>
      </c>
      <c r="D37" s="61">
        <f>'[2]25'!$F$170</f>
        <v>2033</v>
      </c>
      <c r="E37" s="140">
        <f>D37/Tab.1!D37</f>
        <v>0.2742479428031836</v>
      </c>
      <c r="F37" s="61">
        <f>'[2]25'!$F$171</f>
        <v>1883</v>
      </c>
      <c r="G37" s="140">
        <f>F37/Tab.1!D37</f>
        <v>0.25401322001888577</v>
      </c>
      <c r="H37" s="61">
        <f>'[2]25'!$F$172</f>
        <v>1410</v>
      </c>
      <c r="I37" s="140">
        <f>H37/Tab.1!D37</f>
        <v>0.19020639417239985</v>
      </c>
      <c r="J37" s="61">
        <f>'[2]25'!$F$173</f>
        <v>644</v>
      </c>
      <c r="K37" s="140">
        <f>J37/Tab.1!D37</f>
        <v>8.687440982058546E-2</v>
      </c>
      <c r="L37" s="61">
        <f>'[2]25'!$F$174</f>
        <v>420</v>
      </c>
      <c r="M37" s="140">
        <f>L37/Tab.1!D37</f>
        <v>5.6657223796033995E-2</v>
      </c>
      <c r="N37" s="141"/>
    </row>
    <row r="38" spans="1:14" ht="18" customHeight="1" x14ac:dyDescent="0.25">
      <c r="A38" s="157" t="s">
        <v>21</v>
      </c>
      <c r="B38" s="61">
        <f>'[2]30'!$F$169</f>
        <v>388</v>
      </c>
      <c r="C38" s="140">
        <f>B38/Tab.1!D38</f>
        <v>0.13028878441907321</v>
      </c>
      <c r="D38" s="61">
        <f>'[2]30'!$F$170</f>
        <v>738</v>
      </c>
      <c r="E38" s="140">
        <f>D38/Tab.1!D38</f>
        <v>0.24781732706514439</v>
      </c>
      <c r="F38" s="61">
        <f>'[2]30'!$F$171</f>
        <v>741</v>
      </c>
      <c r="G38" s="140">
        <f>F38/Tab.1!D38</f>
        <v>0.2488247145735393</v>
      </c>
      <c r="H38" s="61">
        <f>'[2]30'!$F$172</f>
        <v>666</v>
      </c>
      <c r="I38" s="140">
        <f>H38/Tab.1!D38</f>
        <v>0.22364002686366688</v>
      </c>
      <c r="J38" s="61">
        <f>'[2]30'!$F$173</f>
        <v>293</v>
      </c>
      <c r="K38" s="140">
        <f>J38/Tab.1!D38</f>
        <v>9.8388179986568167E-2</v>
      </c>
      <c r="L38" s="61">
        <f>'[2]30'!$F$174</f>
        <v>152</v>
      </c>
      <c r="M38" s="140">
        <f>L38/Tab.1!D38</f>
        <v>5.104096709200806E-2</v>
      </c>
      <c r="N38" s="141"/>
    </row>
    <row r="39" spans="1:14" ht="18" customHeight="1" x14ac:dyDescent="0.25">
      <c r="A39" s="157" t="s">
        <v>22</v>
      </c>
      <c r="B39" s="61">
        <f>'[2]36'!$F$169</f>
        <v>246</v>
      </c>
      <c r="C39" s="140">
        <f>B39/Tab.1!D39</f>
        <v>0.19173811379579112</v>
      </c>
      <c r="D39" s="61">
        <f>'[2]36'!$F$170</f>
        <v>351</v>
      </c>
      <c r="E39" s="140">
        <f>D39/Tab.1!D39</f>
        <v>0.27357755261106781</v>
      </c>
      <c r="F39" s="61">
        <f>'[2]36'!$F$171</f>
        <v>271</v>
      </c>
      <c r="G39" s="140">
        <f>F39/Tab.1!D39</f>
        <v>0.2112236944660951</v>
      </c>
      <c r="H39" s="61">
        <f>'[2]36'!$F$172</f>
        <v>234</v>
      </c>
      <c r="I39" s="140">
        <f>H39/Tab.1!D39</f>
        <v>0.18238503507404522</v>
      </c>
      <c r="J39" s="61">
        <f>'[2]36'!$F$173</f>
        <v>109</v>
      </c>
      <c r="K39" s="140">
        <f>J39/Tab.1!D39</f>
        <v>8.4957131722525336E-2</v>
      </c>
      <c r="L39" s="61">
        <f>'[2]36'!$F$174</f>
        <v>72</v>
      </c>
      <c r="M39" s="140">
        <f>L39/Tab.1!D39</f>
        <v>5.6118472330475448E-2</v>
      </c>
      <c r="N39" s="141"/>
    </row>
    <row r="40" spans="1:14" ht="18" customHeight="1" x14ac:dyDescent="0.25">
      <c r="A40" s="157" t="s">
        <v>44</v>
      </c>
      <c r="B40" s="61">
        <f>'[2]63'!$F$169</f>
        <v>734</v>
      </c>
      <c r="C40" s="140">
        <f>B40/Tab.1!D40</f>
        <v>9.3040943085308664E-2</v>
      </c>
      <c r="D40" s="61">
        <f>'[2]63'!$F$170</f>
        <v>1760</v>
      </c>
      <c r="E40" s="140">
        <f>D40/Tab.1!D40</f>
        <v>0.22309544935986816</v>
      </c>
      <c r="F40" s="61">
        <f>'[2]63'!$F$171</f>
        <v>2189</v>
      </c>
      <c r="G40" s="140">
        <f>F40/Tab.1!D40</f>
        <v>0.27747496514133602</v>
      </c>
      <c r="H40" s="61">
        <f>'[2]63'!$F$172</f>
        <v>1855</v>
      </c>
      <c r="I40" s="140">
        <f>H40/Tab.1!D40</f>
        <v>0.23513753327417924</v>
      </c>
      <c r="J40" s="61">
        <f>'[2]63'!$F$173</f>
        <v>830</v>
      </c>
      <c r="K40" s="140">
        <f>J40/Tab.1!D40</f>
        <v>0.1052097857776651</v>
      </c>
      <c r="L40" s="61">
        <f>'[2]63'!$F$174</f>
        <v>521</v>
      </c>
      <c r="M40" s="140">
        <f>L40/Tab.1!D40</f>
        <v>6.6041323361642798E-2</v>
      </c>
      <c r="N40" s="141"/>
    </row>
    <row r="41" spans="1:14" s="146" customFormat="1" ht="40.35" customHeight="1" x14ac:dyDescent="0.25">
      <c r="A41" s="154" t="s">
        <v>90</v>
      </c>
      <c r="B41" s="11">
        <f>SUM(B42:B45)</f>
        <v>1134</v>
      </c>
      <c r="C41" s="156">
        <f>B41/Tab.1!D41</f>
        <v>0.11448763250883393</v>
      </c>
      <c r="D41" s="11">
        <f>SUM(D42:D45)</f>
        <v>2348</v>
      </c>
      <c r="E41" s="156">
        <f>D41/Tab.1!D41</f>
        <v>0.2370519939424533</v>
      </c>
      <c r="F41" s="11">
        <f>SUM(F42:F45)</f>
        <v>2554</v>
      </c>
      <c r="G41" s="156">
        <f>F41/Tab.1!D41</f>
        <v>0.25784957092377586</v>
      </c>
      <c r="H41" s="11">
        <f>SUM(H42:H45)</f>
        <v>2207</v>
      </c>
      <c r="I41" s="156">
        <f>H41/Tab.1!D41</f>
        <v>0.22281675921251892</v>
      </c>
      <c r="J41" s="11">
        <f>SUM(J42:J45)</f>
        <v>1103</v>
      </c>
      <c r="K41" s="156">
        <f>J41/Tab.1!D41</f>
        <v>0.11135790005047956</v>
      </c>
      <c r="L41" s="11">
        <f>SUM(L42:L45)</f>
        <v>559</v>
      </c>
      <c r="M41" s="156">
        <f>L41/Tab.1!D41</f>
        <v>5.6436143361938418E-2</v>
      </c>
      <c r="N41" s="141"/>
    </row>
    <row r="42" spans="1:14" ht="18" customHeight="1" x14ac:dyDescent="0.25">
      <c r="A42" s="157" t="s">
        <v>29</v>
      </c>
      <c r="B42" s="61">
        <f>'[2]04'!$F$169</f>
        <v>187</v>
      </c>
      <c r="C42" s="140">
        <f>B42/Tab.1!D42</f>
        <v>0.11078199052132702</v>
      </c>
      <c r="D42" s="61">
        <f>'[2]04'!$F$170</f>
        <v>415</v>
      </c>
      <c r="E42" s="140">
        <f>D42/Tab.1!D42</f>
        <v>0.24585308056872038</v>
      </c>
      <c r="F42" s="61">
        <f>'[2]04'!$F$171</f>
        <v>466</v>
      </c>
      <c r="G42" s="140">
        <f>F42/Tab.1!D42</f>
        <v>0.27606635071090047</v>
      </c>
      <c r="H42" s="61">
        <f>'[2]04'!$F$172</f>
        <v>321</v>
      </c>
      <c r="I42" s="140">
        <f>H42/Tab.1!D42</f>
        <v>0.19016587677725119</v>
      </c>
      <c r="J42" s="61">
        <f>'[2]04'!$F$173</f>
        <v>195</v>
      </c>
      <c r="K42" s="140">
        <f>J42/Tab.1!D42</f>
        <v>0.11552132701421801</v>
      </c>
      <c r="L42" s="61">
        <f>'[2]04'!$F$174</f>
        <v>104</v>
      </c>
      <c r="M42" s="140">
        <f>L42/Tab.1!D42</f>
        <v>6.1611374407582936E-2</v>
      </c>
      <c r="N42" s="141"/>
    </row>
    <row r="43" spans="1:14" s="139" customFormat="1" ht="18" customHeight="1" x14ac:dyDescent="0.25">
      <c r="A43" s="157" t="s">
        <v>30</v>
      </c>
      <c r="B43" s="61">
        <f>'[2]19'!$F$169</f>
        <v>401</v>
      </c>
      <c r="C43" s="140">
        <f>B43/Tab.1!D43</f>
        <v>0.13083197389885806</v>
      </c>
      <c r="D43" s="61">
        <f>'[2]19'!$F$170</f>
        <v>764</v>
      </c>
      <c r="E43" s="140">
        <f>D43/Tab.1!D43</f>
        <v>0.24926590538336052</v>
      </c>
      <c r="F43" s="61">
        <f>'[2]19'!$F$171</f>
        <v>725</v>
      </c>
      <c r="G43" s="140">
        <f>F43/Tab.1!D43</f>
        <v>0.2365415986949429</v>
      </c>
      <c r="H43" s="61">
        <f>'[2]19'!$F$172</f>
        <v>655</v>
      </c>
      <c r="I43" s="140">
        <f>H43/Tab.1!D43</f>
        <v>0.21370309951060359</v>
      </c>
      <c r="J43" s="61">
        <f>'[2]19'!$F$173</f>
        <v>359</v>
      </c>
      <c r="K43" s="140">
        <f>J43/Tab.1!D43</f>
        <v>0.11712887438825449</v>
      </c>
      <c r="L43" s="61">
        <f>'[2]19'!$F$174</f>
        <v>161</v>
      </c>
      <c r="M43" s="140">
        <f>L43/Tab.1!D43</f>
        <v>5.2528548123980424E-2</v>
      </c>
      <c r="N43" s="141"/>
    </row>
    <row r="44" spans="1:14" ht="18" customHeight="1" x14ac:dyDescent="0.25">
      <c r="A44" s="157" t="s">
        <v>31</v>
      </c>
      <c r="B44" s="61">
        <f>'[2]27'!$F$169</f>
        <v>264</v>
      </c>
      <c r="C44" s="140">
        <f>B44/Tab.1!D44</f>
        <v>0.14363438520130578</v>
      </c>
      <c r="D44" s="61">
        <f>'[2]27'!$F$170</f>
        <v>468</v>
      </c>
      <c r="E44" s="140">
        <f>D44/Tab.1!D44</f>
        <v>0.25462459194776932</v>
      </c>
      <c r="F44" s="61">
        <f>'[2]27'!$F$171</f>
        <v>443</v>
      </c>
      <c r="G44" s="140">
        <f>F44/Tab.1!D44</f>
        <v>0.2410228509249184</v>
      </c>
      <c r="H44" s="61">
        <f>'[2]27'!$F$172</f>
        <v>358</v>
      </c>
      <c r="I44" s="140">
        <f>H44/Tab.1!D44</f>
        <v>0.19477693144722524</v>
      </c>
      <c r="J44" s="61">
        <f>'[2]27'!$F$173</f>
        <v>192</v>
      </c>
      <c r="K44" s="140">
        <f>J44/Tab.1!D44</f>
        <v>0.10446137105549511</v>
      </c>
      <c r="L44" s="61">
        <f>'[2]27'!$F$174</f>
        <v>113</v>
      </c>
      <c r="M44" s="140">
        <f>L44/Tab.1!D44</f>
        <v>6.1479869423286183E-2</v>
      </c>
      <c r="N44" s="141"/>
    </row>
    <row r="45" spans="1:14" s="139" customFormat="1" ht="18" customHeight="1" x14ac:dyDescent="0.25">
      <c r="A45" s="157" t="s">
        <v>43</v>
      </c>
      <c r="B45" s="61">
        <f>'[2]62'!$F$169</f>
        <v>282</v>
      </c>
      <c r="C45" s="140">
        <f>B45/Tab.1!D45</f>
        <v>8.5093542546771275E-2</v>
      </c>
      <c r="D45" s="61">
        <f>'[2]62'!$F$170</f>
        <v>701</v>
      </c>
      <c r="E45" s="140">
        <f>D45/Tab.1!D45</f>
        <v>0.21152685576342789</v>
      </c>
      <c r="F45" s="61">
        <f>'[2]62'!$F$171</f>
        <v>920</v>
      </c>
      <c r="G45" s="140">
        <f>F45/Tab.1!D45</f>
        <v>0.27761013880506941</v>
      </c>
      <c r="H45" s="61">
        <f>'[2]62'!$F$172</f>
        <v>873</v>
      </c>
      <c r="I45" s="140">
        <f>H45/Tab.1!D45</f>
        <v>0.26342788171394088</v>
      </c>
      <c r="J45" s="61">
        <f>'[2]62'!$F$173</f>
        <v>357</v>
      </c>
      <c r="K45" s="140">
        <f>J45/Tab.1!D45</f>
        <v>0.10772480386240194</v>
      </c>
      <c r="L45" s="61">
        <f>'[2]62'!$F$174</f>
        <v>181</v>
      </c>
      <c r="M45" s="140">
        <f>L45/Tab.1!D45</f>
        <v>5.4616777308388653E-2</v>
      </c>
      <c r="N45" s="141"/>
    </row>
    <row r="46" spans="1:14" s="143" customFormat="1" ht="40.35" customHeight="1" x14ac:dyDescent="0.25">
      <c r="A46" s="154" t="s">
        <v>91</v>
      </c>
      <c r="B46" s="11">
        <f>SUM(B47:B52)</f>
        <v>1344</v>
      </c>
      <c r="C46" s="156">
        <f>B46/Tab.1!D46</f>
        <v>0.15241551372193241</v>
      </c>
      <c r="D46" s="11">
        <f>SUM(D47:D52)</f>
        <v>2372</v>
      </c>
      <c r="E46" s="156">
        <f>D46/Tab.1!D46</f>
        <v>0.26899523701519618</v>
      </c>
      <c r="F46" s="11">
        <f>SUM(F47:F52)</f>
        <v>2222</v>
      </c>
      <c r="G46" s="156">
        <f>F46/Tab.1!D46</f>
        <v>0.25198457700158766</v>
      </c>
      <c r="H46" s="11">
        <f>SUM(H47:H52)</f>
        <v>1564</v>
      </c>
      <c r="I46" s="156">
        <f>H46/Tab.1!D46</f>
        <v>0.17736448174189159</v>
      </c>
      <c r="J46" s="11">
        <f>SUM(J47:J52)</f>
        <v>765</v>
      </c>
      <c r="K46" s="156">
        <f>J46/Tab.1!D46</f>
        <v>8.6754366069403496E-2</v>
      </c>
      <c r="L46" s="11">
        <f>SUM(L47:L52)</f>
        <v>551</v>
      </c>
      <c r="M46" s="156">
        <f>L46/Tab.1!D46</f>
        <v>6.248582444998866E-2</v>
      </c>
      <c r="N46" s="141"/>
    </row>
    <row r="47" spans="1:14" ht="18" customHeight="1" x14ac:dyDescent="0.25">
      <c r="A47" s="157" t="s">
        <v>36</v>
      </c>
      <c r="B47" s="61">
        <f>'[2]03'!$F$169</f>
        <v>543</v>
      </c>
      <c r="C47" s="140">
        <f>B47/Tab.1!D47</f>
        <v>0.15643906655142611</v>
      </c>
      <c r="D47" s="61">
        <f>'[2]03'!$F$170</f>
        <v>963</v>
      </c>
      <c r="E47" s="140">
        <f>D47/Tab.1!D47</f>
        <v>0.27744165946413135</v>
      </c>
      <c r="F47" s="61">
        <f>'[2]03'!$F$171</f>
        <v>878</v>
      </c>
      <c r="G47" s="140">
        <f>F47/Tab.1!D47</f>
        <v>0.25295303946989339</v>
      </c>
      <c r="H47" s="61">
        <f>'[2]03'!$F$172</f>
        <v>583</v>
      </c>
      <c r="I47" s="140">
        <f>H47/Tab.1!D47</f>
        <v>0.1679631230193028</v>
      </c>
      <c r="J47" s="61">
        <f>'[2]03'!$F$173</f>
        <v>286</v>
      </c>
      <c r="K47" s="140">
        <f>J47/Tab.1!D47</f>
        <v>8.2397003745318345E-2</v>
      </c>
      <c r="L47" s="61">
        <f>'[2]03'!$F$174</f>
        <v>218</v>
      </c>
      <c r="M47" s="140">
        <f>L47/Tab.1!D47</f>
        <v>6.2806107749927981E-2</v>
      </c>
      <c r="N47" s="141"/>
    </row>
    <row r="48" spans="1:14" ht="18" customHeight="1" x14ac:dyDescent="0.25">
      <c r="A48" s="157" t="s">
        <v>23</v>
      </c>
      <c r="B48" s="61">
        <f>'[2]10'!$F$169</f>
        <v>108</v>
      </c>
      <c r="C48" s="140">
        <f>B48/Tab.1!D48</f>
        <v>0.19354838709677419</v>
      </c>
      <c r="D48" s="61">
        <f>'[2]10'!$F$170</f>
        <v>157</v>
      </c>
      <c r="E48" s="140">
        <f>D48/Tab.1!D48</f>
        <v>0.28136200716845877</v>
      </c>
      <c r="F48" s="61">
        <f>'[2]10'!$F$171</f>
        <v>123</v>
      </c>
      <c r="G48" s="140">
        <f>F48/Tab.1!D48</f>
        <v>0.22043010752688172</v>
      </c>
      <c r="H48" s="61">
        <f>'[2]10'!$F$172</f>
        <v>101</v>
      </c>
      <c r="I48" s="140">
        <f>H48/Tab.1!D48</f>
        <v>0.18100358422939067</v>
      </c>
      <c r="J48" s="61">
        <f>'[2]10'!$F$173</f>
        <v>42</v>
      </c>
      <c r="K48" s="140">
        <f>J48/Tab.1!D48</f>
        <v>7.5268817204301078E-2</v>
      </c>
      <c r="L48" s="61">
        <f>'[2]10'!$F$174</f>
        <v>27</v>
      </c>
      <c r="M48" s="140">
        <f>L48/Tab.1!D48</f>
        <v>4.8387096774193547E-2</v>
      </c>
      <c r="N48" s="141"/>
    </row>
    <row r="49" spans="1:14" ht="18" customHeight="1" x14ac:dyDescent="0.25">
      <c r="A49" s="157" t="s">
        <v>49</v>
      </c>
      <c r="B49" s="61">
        <f>'[2]26'!$F$169</f>
        <v>200</v>
      </c>
      <c r="C49" s="140">
        <f>B49/Tab.1!D49</f>
        <v>0.1558846453624318</v>
      </c>
      <c r="D49" s="61">
        <f>'[2]26'!$F$170</f>
        <v>359</v>
      </c>
      <c r="E49" s="140">
        <f>D49/Tab.1!D49</f>
        <v>0.27981293842556509</v>
      </c>
      <c r="F49" s="61">
        <f>'[2]26'!$F$171</f>
        <v>294</v>
      </c>
      <c r="G49" s="140">
        <f>F49/Tab.1!D49</f>
        <v>0.22915042868277474</v>
      </c>
      <c r="H49" s="61">
        <f>'[2]26'!$F$172</f>
        <v>229</v>
      </c>
      <c r="I49" s="140">
        <f>H49/Tab.1!D49</f>
        <v>0.17848791893998442</v>
      </c>
      <c r="J49" s="61">
        <f>'[2]26'!$F$173</f>
        <v>115</v>
      </c>
      <c r="K49" s="140">
        <f>J49/Tab.1!D49</f>
        <v>8.9633671083398286E-2</v>
      </c>
      <c r="L49" s="61">
        <f>'[2]26'!$F$174</f>
        <v>86</v>
      </c>
      <c r="M49" s="140">
        <f>L49/Tab.1!D49</f>
        <v>6.7030397505845676E-2</v>
      </c>
      <c r="N49" s="141"/>
    </row>
    <row r="50" spans="1:14" ht="18" customHeight="1" x14ac:dyDescent="0.25">
      <c r="A50" s="157" t="s">
        <v>24</v>
      </c>
      <c r="B50" s="61">
        <f>'[2]29'!$F$169</f>
        <v>178</v>
      </c>
      <c r="C50" s="140">
        <f>B50/Tab.1!D50</f>
        <v>0.17889447236180905</v>
      </c>
      <c r="D50" s="61">
        <f>'[2]29'!$F$170</f>
        <v>294</v>
      </c>
      <c r="E50" s="140">
        <f>D50/Tab.1!D50</f>
        <v>0.29547738693467335</v>
      </c>
      <c r="F50" s="61">
        <f>'[2]29'!$F$171</f>
        <v>247</v>
      </c>
      <c r="G50" s="140">
        <f>F50/Tab.1!D50</f>
        <v>0.24824120603015076</v>
      </c>
      <c r="H50" s="61">
        <f>'[2]29'!$F$172</f>
        <v>164</v>
      </c>
      <c r="I50" s="140">
        <f>H50/Tab.1!D50</f>
        <v>0.16482412060301507</v>
      </c>
      <c r="J50" s="61">
        <f>'[2]29'!$F$173</f>
        <v>67</v>
      </c>
      <c r="K50" s="140">
        <f>J50/Tab.1!D50</f>
        <v>6.733668341708543E-2</v>
      </c>
      <c r="L50" s="61">
        <f>'[2]29'!$F$174</f>
        <v>45</v>
      </c>
      <c r="M50" s="140">
        <f>L50/Tab.1!D50</f>
        <v>4.5226130653266333E-2</v>
      </c>
      <c r="N50" s="141"/>
    </row>
    <row r="51" spans="1:14" ht="18" customHeight="1" x14ac:dyDescent="0.25">
      <c r="A51" s="157" t="s">
        <v>13</v>
      </c>
      <c r="B51" s="61">
        <f>'[2]33'!$F$169</f>
        <v>211</v>
      </c>
      <c r="C51" s="140">
        <f>B51/Tab.1!D51</f>
        <v>0.18065068493150685</v>
      </c>
      <c r="D51" s="61">
        <f>'[2]33'!$F$170</f>
        <v>293</v>
      </c>
      <c r="E51" s="140">
        <f>D51/Tab.1!D51</f>
        <v>0.25085616438356162</v>
      </c>
      <c r="F51" s="61">
        <f>'[2]33'!$F$171</f>
        <v>272</v>
      </c>
      <c r="G51" s="140">
        <f>F51/Tab.1!D51</f>
        <v>0.23287671232876711</v>
      </c>
      <c r="H51" s="61">
        <f>'[2]33'!$F$172</f>
        <v>206</v>
      </c>
      <c r="I51" s="140">
        <f>H51/Tab.1!D51</f>
        <v>0.17636986301369864</v>
      </c>
      <c r="J51" s="61">
        <f>'[2]33'!$F$173</f>
        <v>104</v>
      </c>
      <c r="K51" s="140">
        <f>J51/Tab.1!D51</f>
        <v>8.9041095890410954E-2</v>
      </c>
      <c r="L51" s="61">
        <f>'[2]33'!$F$174</f>
        <v>82</v>
      </c>
      <c r="M51" s="140">
        <f>L51/Tab.1!D51</f>
        <v>7.0205479452054798E-2</v>
      </c>
      <c r="N51" s="141"/>
    </row>
    <row r="52" spans="1:14" ht="18" customHeight="1" x14ac:dyDescent="0.25">
      <c r="A52" s="157" t="s">
        <v>45</v>
      </c>
      <c r="B52" s="61">
        <f>'[2]64'!$F$169</f>
        <v>104</v>
      </c>
      <c r="C52" s="140">
        <f>B52/Tab.1!D52</f>
        <v>7.7438570364854797E-2</v>
      </c>
      <c r="D52" s="61">
        <f>'[2]64'!$F$170</f>
        <v>306</v>
      </c>
      <c r="E52" s="140">
        <f>D52/Tab.1!D52</f>
        <v>0.22784810126582278</v>
      </c>
      <c r="F52" s="61">
        <f>'[2]64'!$F$171</f>
        <v>408</v>
      </c>
      <c r="G52" s="140">
        <f>F52/Tab.1!D52</f>
        <v>0.30379746835443039</v>
      </c>
      <c r="H52" s="61">
        <f>'[2]64'!$F$172</f>
        <v>281</v>
      </c>
      <c r="I52" s="140">
        <f>H52/Tab.1!D52</f>
        <v>0.2092330603127327</v>
      </c>
      <c r="J52" s="61">
        <f>'[2]64'!$F$173</f>
        <v>151</v>
      </c>
      <c r="K52" s="140">
        <f>J52/Tab.1!D52</f>
        <v>0.11243484735666419</v>
      </c>
      <c r="L52" s="61">
        <f>'[2]64'!$F$174</f>
        <v>93</v>
      </c>
      <c r="M52" s="140">
        <f>L52/Tab.1!D52</f>
        <v>6.9247952345495162E-2</v>
      </c>
      <c r="N52" s="141"/>
    </row>
    <row r="53" spans="1:14" s="143" customFormat="1" ht="40.35" customHeight="1" x14ac:dyDescent="0.25">
      <c r="A53" s="154" t="s">
        <v>92</v>
      </c>
      <c r="B53" s="11">
        <f>SUM(B54:B56)</f>
        <v>573</v>
      </c>
      <c r="C53" s="156">
        <f>B53/Tab.1!D53</f>
        <v>0.1374430319021348</v>
      </c>
      <c r="D53" s="11">
        <f>SUM(D54:D56)</f>
        <v>988</v>
      </c>
      <c r="E53" s="156">
        <f>D53/Tab.1!D53</f>
        <v>0.23698728711921324</v>
      </c>
      <c r="F53" s="11">
        <f>SUM(F54:F56)</f>
        <v>1122</v>
      </c>
      <c r="G53" s="156">
        <f>F53/Tab.1!D53</f>
        <v>0.26912928759894461</v>
      </c>
      <c r="H53" s="11">
        <f>SUM(H54:H56)</f>
        <v>858</v>
      </c>
      <c r="I53" s="156">
        <f>H53/Tab.1!D53</f>
        <v>0.20580474934036938</v>
      </c>
      <c r="J53" s="11">
        <f>SUM(J54:J56)</f>
        <v>381</v>
      </c>
      <c r="K53" s="156">
        <f>J53/Tab.1!D53</f>
        <v>9.1388822259534666E-2</v>
      </c>
      <c r="L53" s="11">
        <f>SUM(L54:L56)</f>
        <v>247</v>
      </c>
      <c r="M53" s="156">
        <f>L53/Tab.1!D53</f>
        <v>5.924682177980331E-2</v>
      </c>
      <c r="N53" s="141"/>
    </row>
    <row r="54" spans="1:14" ht="18" customHeight="1" x14ac:dyDescent="0.25">
      <c r="A54" s="157" t="s">
        <v>3</v>
      </c>
      <c r="B54" s="61">
        <f>'[2]06'!$F$169</f>
        <v>201</v>
      </c>
      <c r="C54" s="140">
        <f>B54/Tab.1!D54</f>
        <v>0.19326923076923078</v>
      </c>
      <c r="D54" s="61">
        <f>'[2]06'!$F$170</f>
        <v>252</v>
      </c>
      <c r="E54" s="140">
        <f>D54/Tab.1!D54</f>
        <v>0.24230769230769231</v>
      </c>
      <c r="F54" s="61">
        <f>'[2]06'!$F$171</f>
        <v>250</v>
      </c>
      <c r="G54" s="140">
        <f>F54/Tab.1!D54</f>
        <v>0.24038461538461539</v>
      </c>
      <c r="H54" s="61">
        <f>'[2]06'!$F$172</f>
        <v>186</v>
      </c>
      <c r="I54" s="140">
        <f>H54/Tab.1!D54</f>
        <v>0.17884615384615385</v>
      </c>
      <c r="J54" s="61">
        <f>'[2]06'!$F$173</f>
        <v>86</v>
      </c>
      <c r="K54" s="140">
        <f>J54/Tab.1!D54</f>
        <v>8.269230769230769E-2</v>
      </c>
      <c r="L54" s="61">
        <f>'[2]06'!$F$174</f>
        <v>65</v>
      </c>
      <c r="M54" s="140">
        <f>L54/Tab.1!D54</f>
        <v>6.25E-2</v>
      </c>
      <c r="N54" s="141"/>
    </row>
    <row r="55" spans="1:14" ht="18" customHeight="1" x14ac:dyDescent="0.25">
      <c r="A55" s="159" t="s">
        <v>11</v>
      </c>
      <c r="B55" s="61">
        <f>'[2]28'!$F$169</f>
        <v>138</v>
      </c>
      <c r="C55" s="140">
        <f>B55/Tab.1!D55</f>
        <v>0.17579617834394903</v>
      </c>
      <c r="D55" s="61">
        <f>'[2]28'!$F$170</f>
        <v>205</v>
      </c>
      <c r="E55" s="140">
        <f>D55/Tab.1!D55</f>
        <v>0.26114649681528662</v>
      </c>
      <c r="F55" s="61">
        <f>'[2]28'!$F$171</f>
        <v>188</v>
      </c>
      <c r="G55" s="140">
        <f>F55/Tab.1!D55</f>
        <v>0.23949044585987261</v>
      </c>
      <c r="H55" s="61">
        <f>'[2]28'!$F$172</f>
        <v>142</v>
      </c>
      <c r="I55" s="140">
        <f>H55/Tab.1!D55</f>
        <v>0.18089171974522292</v>
      </c>
      <c r="J55" s="61">
        <f>'[2]28'!$F$173</f>
        <v>66</v>
      </c>
      <c r="K55" s="140">
        <f>J55/Tab.1!D55</f>
        <v>8.4076433121019103E-2</v>
      </c>
      <c r="L55" s="61">
        <f>'[2]28'!$F$174</f>
        <v>46</v>
      </c>
      <c r="M55" s="140">
        <f>L55/Tab.1!D55</f>
        <v>5.8598726114649682E-2</v>
      </c>
      <c r="N55" s="141"/>
    </row>
    <row r="56" spans="1:14" ht="18" customHeight="1" x14ac:dyDescent="0.25">
      <c r="A56" s="157" t="s">
        <v>15</v>
      </c>
      <c r="B56" s="61">
        <f>'[2]38'!$F$169</f>
        <v>234</v>
      </c>
      <c r="C56" s="140">
        <f>B56/Tab.1!D56</f>
        <v>9.9829351535836178E-2</v>
      </c>
      <c r="D56" s="61">
        <f>'[2]38'!$F$170</f>
        <v>531</v>
      </c>
      <c r="E56" s="140">
        <f>D56/Tab.1!D56</f>
        <v>0.22653583617747441</v>
      </c>
      <c r="F56" s="61">
        <f>'[2]38'!$F$171</f>
        <v>684</v>
      </c>
      <c r="G56" s="140">
        <f>F56/Tab.1!D56</f>
        <v>0.29180887372013653</v>
      </c>
      <c r="H56" s="61">
        <f>'[2]38'!$F$172</f>
        <v>530</v>
      </c>
      <c r="I56" s="140">
        <f>H56/Tab.1!D56</f>
        <v>0.22610921501706485</v>
      </c>
      <c r="J56" s="61">
        <f>'[2]38'!$F$173</f>
        <v>229</v>
      </c>
      <c r="K56" s="140">
        <f>J56/Tab.1!D56</f>
        <v>9.7696245733788392E-2</v>
      </c>
      <c r="L56" s="61">
        <f>'[2]38'!$F$174</f>
        <v>136</v>
      </c>
      <c r="M56" s="140">
        <f>L56/Tab.1!D56</f>
        <v>5.8020477815699661E-2</v>
      </c>
      <c r="N56" s="141"/>
    </row>
    <row r="57" spans="1:14" ht="18" customHeight="1" x14ac:dyDescent="0.25"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</row>
    <row r="58" spans="1:14" ht="18" customHeight="1" x14ac:dyDescent="0.25">
      <c r="A58" s="160"/>
      <c r="B58" s="150"/>
      <c r="C58" s="143"/>
      <c r="D58" s="151"/>
      <c r="F58" s="148"/>
      <c r="G58" s="152"/>
    </row>
    <row r="59" spans="1:14" ht="18" customHeight="1" x14ac:dyDescent="0.25">
      <c r="A59" s="160"/>
      <c r="B59" s="150"/>
      <c r="C59" s="143"/>
      <c r="D59" s="151"/>
      <c r="G59" s="152"/>
    </row>
  </sheetData>
  <pageMargins left="0.7" right="0.7" top="0.75" bottom="0.75" header="0.3" footer="0.3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9"/>
  <sheetViews>
    <sheetView showGridLines="0" view="pageBreakPreview" zoomScaleNormal="100" zoomScaleSheetLayoutView="100" workbookViewId="0">
      <selection activeCell="C2" sqref="C2"/>
    </sheetView>
  </sheetViews>
  <sheetFormatPr defaultColWidth="9.28515625" defaultRowHeight="18" customHeight="1" x14ac:dyDescent="0.25"/>
  <cols>
    <col min="1" max="1" width="25.7109375" style="139" customWidth="1"/>
    <col min="2" max="11" width="12.7109375" style="142" customWidth="1"/>
    <col min="12" max="255" width="9.28515625" style="142"/>
    <col min="256" max="256" width="20.28515625" style="142" customWidth="1"/>
    <col min="257" max="257" width="9.28515625" style="142" customWidth="1"/>
    <col min="258" max="511" width="9.28515625" style="142"/>
    <col min="512" max="512" width="20.28515625" style="142" customWidth="1"/>
    <col min="513" max="513" width="9.28515625" style="142" customWidth="1"/>
    <col min="514" max="767" width="9.28515625" style="142"/>
    <col min="768" max="768" width="20.28515625" style="142" customWidth="1"/>
    <col min="769" max="769" width="9.28515625" style="142" customWidth="1"/>
    <col min="770" max="1023" width="9.28515625" style="142"/>
    <col min="1024" max="1024" width="20.28515625" style="142" customWidth="1"/>
    <col min="1025" max="1025" width="9.28515625" style="142" customWidth="1"/>
    <col min="1026" max="1279" width="9.28515625" style="142"/>
    <col min="1280" max="1280" width="20.28515625" style="142" customWidth="1"/>
    <col min="1281" max="1281" width="9.28515625" style="142" customWidth="1"/>
    <col min="1282" max="1535" width="9.28515625" style="142"/>
    <col min="1536" max="1536" width="20.28515625" style="142" customWidth="1"/>
    <col min="1537" max="1537" width="9.28515625" style="142" customWidth="1"/>
    <col min="1538" max="1791" width="9.28515625" style="142"/>
    <col min="1792" max="1792" width="20.28515625" style="142" customWidth="1"/>
    <col min="1793" max="1793" width="9.28515625" style="142" customWidth="1"/>
    <col min="1794" max="2047" width="9.28515625" style="142"/>
    <col min="2048" max="2048" width="20.28515625" style="142" customWidth="1"/>
    <col min="2049" max="2049" width="9.28515625" style="142" customWidth="1"/>
    <col min="2050" max="2303" width="9.28515625" style="142"/>
    <col min="2304" max="2304" width="20.28515625" style="142" customWidth="1"/>
    <col min="2305" max="2305" width="9.28515625" style="142" customWidth="1"/>
    <col min="2306" max="2559" width="9.28515625" style="142"/>
    <col min="2560" max="2560" width="20.28515625" style="142" customWidth="1"/>
    <col min="2561" max="2561" width="9.28515625" style="142" customWidth="1"/>
    <col min="2562" max="2815" width="9.28515625" style="142"/>
    <col min="2816" max="2816" width="20.28515625" style="142" customWidth="1"/>
    <col min="2817" max="2817" width="9.28515625" style="142" customWidth="1"/>
    <col min="2818" max="3071" width="9.28515625" style="142"/>
    <col min="3072" max="3072" width="20.28515625" style="142" customWidth="1"/>
    <col min="3073" max="3073" width="9.28515625" style="142" customWidth="1"/>
    <col min="3074" max="3327" width="9.28515625" style="142"/>
    <col min="3328" max="3328" width="20.28515625" style="142" customWidth="1"/>
    <col min="3329" max="3329" width="9.28515625" style="142" customWidth="1"/>
    <col min="3330" max="3583" width="9.28515625" style="142"/>
    <col min="3584" max="3584" width="20.28515625" style="142" customWidth="1"/>
    <col min="3585" max="3585" width="9.28515625" style="142" customWidth="1"/>
    <col min="3586" max="3839" width="9.28515625" style="142"/>
    <col min="3840" max="3840" width="20.28515625" style="142" customWidth="1"/>
    <col min="3841" max="3841" width="9.28515625" style="142" customWidth="1"/>
    <col min="3842" max="4095" width="9.28515625" style="142"/>
    <col min="4096" max="4096" width="20.28515625" style="142" customWidth="1"/>
    <col min="4097" max="4097" width="9.28515625" style="142" customWidth="1"/>
    <col min="4098" max="4351" width="9.28515625" style="142"/>
    <col min="4352" max="4352" width="20.28515625" style="142" customWidth="1"/>
    <col min="4353" max="4353" width="9.28515625" style="142" customWidth="1"/>
    <col min="4354" max="4607" width="9.28515625" style="142"/>
    <col min="4608" max="4608" width="20.28515625" style="142" customWidth="1"/>
    <col min="4609" max="4609" width="9.28515625" style="142" customWidth="1"/>
    <col min="4610" max="4863" width="9.28515625" style="142"/>
    <col min="4864" max="4864" width="20.28515625" style="142" customWidth="1"/>
    <col min="4865" max="4865" width="9.28515625" style="142" customWidth="1"/>
    <col min="4866" max="5119" width="9.28515625" style="142"/>
    <col min="5120" max="5120" width="20.28515625" style="142" customWidth="1"/>
    <col min="5121" max="5121" width="9.28515625" style="142" customWidth="1"/>
    <col min="5122" max="5375" width="9.28515625" style="142"/>
    <col min="5376" max="5376" width="20.28515625" style="142" customWidth="1"/>
    <col min="5377" max="5377" width="9.28515625" style="142" customWidth="1"/>
    <col min="5378" max="5631" width="9.28515625" style="142"/>
    <col min="5632" max="5632" width="20.28515625" style="142" customWidth="1"/>
    <col min="5633" max="5633" width="9.28515625" style="142" customWidth="1"/>
    <col min="5634" max="5887" width="9.28515625" style="142"/>
    <col min="5888" max="5888" width="20.28515625" style="142" customWidth="1"/>
    <col min="5889" max="5889" width="9.28515625" style="142" customWidth="1"/>
    <col min="5890" max="6143" width="9.28515625" style="142"/>
    <col min="6144" max="6144" width="20.28515625" style="142" customWidth="1"/>
    <col min="6145" max="6145" width="9.28515625" style="142" customWidth="1"/>
    <col min="6146" max="6399" width="9.28515625" style="142"/>
    <col min="6400" max="6400" width="20.28515625" style="142" customWidth="1"/>
    <col min="6401" max="6401" width="9.28515625" style="142" customWidth="1"/>
    <col min="6402" max="6655" width="9.28515625" style="142"/>
    <col min="6656" max="6656" width="20.28515625" style="142" customWidth="1"/>
    <col min="6657" max="6657" width="9.28515625" style="142" customWidth="1"/>
    <col min="6658" max="6911" width="9.28515625" style="142"/>
    <col min="6912" max="6912" width="20.28515625" style="142" customWidth="1"/>
    <col min="6913" max="6913" width="9.28515625" style="142" customWidth="1"/>
    <col min="6914" max="7167" width="9.28515625" style="142"/>
    <col min="7168" max="7168" width="20.28515625" style="142" customWidth="1"/>
    <col min="7169" max="7169" width="9.28515625" style="142" customWidth="1"/>
    <col min="7170" max="7423" width="9.28515625" style="142"/>
    <col min="7424" max="7424" width="20.28515625" style="142" customWidth="1"/>
    <col min="7425" max="7425" width="9.28515625" style="142" customWidth="1"/>
    <col min="7426" max="7679" width="9.28515625" style="142"/>
    <col min="7680" max="7680" width="20.28515625" style="142" customWidth="1"/>
    <col min="7681" max="7681" width="9.28515625" style="142" customWidth="1"/>
    <col min="7682" max="7935" width="9.28515625" style="142"/>
    <col min="7936" max="7936" width="20.28515625" style="142" customWidth="1"/>
    <col min="7937" max="7937" width="9.28515625" style="142" customWidth="1"/>
    <col min="7938" max="8191" width="9.28515625" style="142"/>
    <col min="8192" max="8192" width="20.28515625" style="142" customWidth="1"/>
    <col min="8193" max="8193" width="9.28515625" style="142" customWidth="1"/>
    <col min="8194" max="8447" width="9.28515625" style="142"/>
    <col min="8448" max="8448" width="20.28515625" style="142" customWidth="1"/>
    <col min="8449" max="8449" width="9.28515625" style="142" customWidth="1"/>
    <col min="8450" max="8703" width="9.28515625" style="142"/>
    <col min="8704" max="8704" width="20.28515625" style="142" customWidth="1"/>
    <col min="8705" max="8705" width="9.28515625" style="142" customWidth="1"/>
    <col min="8706" max="8959" width="9.28515625" style="142"/>
    <col min="8960" max="8960" width="20.28515625" style="142" customWidth="1"/>
    <col min="8961" max="8961" width="9.28515625" style="142" customWidth="1"/>
    <col min="8962" max="9215" width="9.28515625" style="142"/>
    <col min="9216" max="9216" width="20.28515625" style="142" customWidth="1"/>
    <col min="9217" max="9217" width="9.28515625" style="142" customWidth="1"/>
    <col min="9218" max="9471" width="9.28515625" style="142"/>
    <col min="9472" max="9472" width="20.28515625" style="142" customWidth="1"/>
    <col min="9473" max="9473" width="9.28515625" style="142" customWidth="1"/>
    <col min="9474" max="9727" width="9.28515625" style="142"/>
    <col min="9728" max="9728" width="20.28515625" style="142" customWidth="1"/>
    <col min="9729" max="9729" width="9.28515625" style="142" customWidth="1"/>
    <col min="9730" max="9983" width="9.28515625" style="142"/>
    <col min="9984" max="9984" width="20.28515625" style="142" customWidth="1"/>
    <col min="9985" max="9985" width="9.28515625" style="142" customWidth="1"/>
    <col min="9986" max="10239" width="9.28515625" style="142"/>
    <col min="10240" max="10240" width="20.28515625" style="142" customWidth="1"/>
    <col min="10241" max="10241" width="9.28515625" style="142" customWidth="1"/>
    <col min="10242" max="10495" width="9.28515625" style="142"/>
    <col min="10496" max="10496" width="20.28515625" style="142" customWidth="1"/>
    <col min="10497" max="10497" width="9.28515625" style="142" customWidth="1"/>
    <col min="10498" max="10751" width="9.28515625" style="142"/>
    <col min="10752" max="10752" width="20.28515625" style="142" customWidth="1"/>
    <col min="10753" max="10753" width="9.28515625" style="142" customWidth="1"/>
    <col min="10754" max="11007" width="9.28515625" style="142"/>
    <col min="11008" max="11008" width="20.28515625" style="142" customWidth="1"/>
    <col min="11009" max="11009" width="9.28515625" style="142" customWidth="1"/>
    <col min="11010" max="11263" width="9.28515625" style="142"/>
    <col min="11264" max="11264" width="20.28515625" style="142" customWidth="1"/>
    <col min="11265" max="11265" width="9.28515625" style="142" customWidth="1"/>
    <col min="11266" max="11519" width="9.28515625" style="142"/>
    <col min="11520" max="11520" width="20.28515625" style="142" customWidth="1"/>
    <col min="11521" max="11521" width="9.28515625" style="142" customWidth="1"/>
    <col min="11522" max="11775" width="9.28515625" style="142"/>
    <col min="11776" max="11776" width="20.28515625" style="142" customWidth="1"/>
    <col min="11777" max="11777" width="9.28515625" style="142" customWidth="1"/>
    <col min="11778" max="12031" width="9.28515625" style="142"/>
    <col min="12032" max="12032" width="20.28515625" style="142" customWidth="1"/>
    <col min="12033" max="12033" width="9.28515625" style="142" customWidth="1"/>
    <col min="12034" max="12287" width="9.28515625" style="142"/>
    <col min="12288" max="12288" width="20.28515625" style="142" customWidth="1"/>
    <col min="12289" max="12289" width="9.28515625" style="142" customWidth="1"/>
    <col min="12290" max="12543" width="9.28515625" style="142"/>
    <col min="12544" max="12544" width="20.28515625" style="142" customWidth="1"/>
    <col min="12545" max="12545" width="9.28515625" style="142" customWidth="1"/>
    <col min="12546" max="12799" width="9.28515625" style="142"/>
    <col min="12800" max="12800" width="20.28515625" style="142" customWidth="1"/>
    <col min="12801" max="12801" width="9.28515625" style="142" customWidth="1"/>
    <col min="12802" max="13055" width="9.28515625" style="142"/>
    <col min="13056" max="13056" width="20.28515625" style="142" customWidth="1"/>
    <col min="13057" max="13057" width="9.28515625" style="142" customWidth="1"/>
    <col min="13058" max="13311" width="9.28515625" style="142"/>
    <col min="13312" max="13312" width="20.28515625" style="142" customWidth="1"/>
    <col min="13313" max="13313" width="9.28515625" style="142" customWidth="1"/>
    <col min="13314" max="13567" width="9.28515625" style="142"/>
    <col min="13568" max="13568" width="20.28515625" style="142" customWidth="1"/>
    <col min="13569" max="13569" width="9.28515625" style="142" customWidth="1"/>
    <col min="13570" max="13823" width="9.28515625" style="142"/>
    <col min="13824" max="13824" width="20.28515625" style="142" customWidth="1"/>
    <col min="13825" max="13825" width="9.28515625" style="142" customWidth="1"/>
    <col min="13826" max="14079" width="9.28515625" style="142"/>
    <col min="14080" max="14080" width="20.28515625" style="142" customWidth="1"/>
    <col min="14081" max="14081" width="9.28515625" style="142" customWidth="1"/>
    <col min="14082" max="14335" width="9.28515625" style="142"/>
    <col min="14336" max="14336" width="20.28515625" style="142" customWidth="1"/>
    <col min="14337" max="14337" width="9.28515625" style="142" customWidth="1"/>
    <col min="14338" max="14591" width="9.28515625" style="142"/>
    <col min="14592" max="14592" width="20.28515625" style="142" customWidth="1"/>
    <col min="14593" max="14593" width="9.28515625" style="142" customWidth="1"/>
    <col min="14594" max="14847" width="9.28515625" style="142"/>
    <col min="14848" max="14848" width="20.28515625" style="142" customWidth="1"/>
    <col min="14849" max="14849" width="9.28515625" style="142" customWidth="1"/>
    <col min="14850" max="15103" width="9.28515625" style="142"/>
    <col min="15104" max="15104" width="20.28515625" style="142" customWidth="1"/>
    <col min="15105" max="15105" width="9.28515625" style="142" customWidth="1"/>
    <col min="15106" max="15359" width="9.28515625" style="142"/>
    <col min="15360" max="15360" width="20.28515625" style="142" customWidth="1"/>
    <col min="15361" max="15361" width="9.28515625" style="142" customWidth="1"/>
    <col min="15362" max="15615" width="9.28515625" style="142"/>
    <col min="15616" max="15616" width="20.28515625" style="142" customWidth="1"/>
    <col min="15617" max="15617" width="9.28515625" style="142" customWidth="1"/>
    <col min="15618" max="15871" width="9.28515625" style="142"/>
    <col min="15872" max="15872" width="20.28515625" style="142" customWidth="1"/>
    <col min="15873" max="15873" width="9.28515625" style="142" customWidth="1"/>
    <col min="15874" max="16127" width="9.28515625" style="142"/>
    <col min="16128" max="16128" width="20.28515625" style="142" customWidth="1"/>
    <col min="16129" max="16129" width="9.28515625" style="142" customWidth="1"/>
    <col min="16130" max="16384" width="9.28515625" style="142"/>
  </cols>
  <sheetData>
    <row r="1" spans="1:13" s="139" customFormat="1" ht="30" customHeight="1" x14ac:dyDescent="0.25">
      <c r="B1" s="137"/>
      <c r="C1" s="167" t="s">
        <v>244</v>
      </c>
      <c r="E1" s="137"/>
      <c r="F1" s="137"/>
      <c r="G1" s="137"/>
      <c r="H1" s="137"/>
      <c r="I1" s="137"/>
      <c r="J1" s="137"/>
      <c r="K1" s="137"/>
      <c r="L1" s="136"/>
      <c r="M1" s="136"/>
    </row>
    <row r="2" spans="1:13" s="139" customFormat="1" ht="99.95" customHeight="1" x14ac:dyDescent="0.25">
      <c r="A2" s="193" t="s">
        <v>38</v>
      </c>
      <c r="B2" s="165" t="s">
        <v>194</v>
      </c>
      <c r="C2" s="166" t="s">
        <v>183</v>
      </c>
      <c r="D2" s="166" t="s">
        <v>195</v>
      </c>
      <c r="E2" s="166" t="s">
        <v>183</v>
      </c>
      <c r="F2" s="166" t="s">
        <v>196</v>
      </c>
      <c r="G2" s="166" t="s">
        <v>183</v>
      </c>
      <c r="H2" s="166" t="s">
        <v>197</v>
      </c>
      <c r="I2" s="166" t="s">
        <v>183</v>
      </c>
      <c r="J2" s="166" t="s">
        <v>198</v>
      </c>
      <c r="K2" s="166" t="s">
        <v>183</v>
      </c>
    </row>
    <row r="3" spans="1:13" s="162" customFormat="1" ht="40.35" customHeight="1" x14ac:dyDescent="0.25">
      <c r="A3" s="161" t="s">
        <v>188</v>
      </c>
      <c r="B3" s="20">
        <f>SUM(B5,B7,B12,B19,B25,B32,B41,B46,B53)</f>
        <v>19297</v>
      </c>
      <c r="C3" s="156">
        <f>B3/Tab.1!D3</f>
        <v>0.17497710435878602</v>
      </c>
      <c r="D3" s="20">
        <f>SUM(D5,D7,D12,D19,D25,D32,D41,D46,D53)</f>
        <v>24289</v>
      </c>
      <c r="E3" s="156">
        <f>D3/Tab.1!D3</f>
        <v>0.2202424671073511</v>
      </c>
      <c r="F3" s="20">
        <f>SUM(F5,F7,F12,F19,F25,F32,F41,F46,F53)</f>
        <v>14551</v>
      </c>
      <c r="G3" s="156">
        <f>F3/Tab.1!D3</f>
        <v>0.13194236645720556</v>
      </c>
      <c r="H3" s="20">
        <f>SUM(H5,H7,H12,H19,H25,H32,H41,H46,H53)</f>
        <v>23360</v>
      </c>
      <c r="I3" s="156">
        <f>H3/Tab.1!D3</f>
        <v>0.21181868465674672</v>
      </c>
      <c r="J3" s="20">
        <f>SUM(J5,J7,J12,J19,J25,J32,J41,J46,J53)</f>
        <v>28786</v>
      </c>
      <c r="K3" s="156">
        <f>J3/Tab.1!D3</f>
        <v>0.2610193774199106</v>
      </c>
    </row>
    <row r="4" spans="1:13" s="162" customFormat="1" ht="40.35" customHeight="1" x14ac:dyDescent="0.25">
      <c r="A4" s="154" t="s">
        <v>189</v>
      </c>
      <c r="B4" s="15">
        <f>SUM(B5,B7,B12)</f>
        <v>9784</v>
      </c>
      <c r="C4" s="156">
        <f>B4/Tab.1!D4</f>
        <v>0.25832343234323435</v>
      </c>
      <c r="D4" s="15">
        <f>SUM(D5,D7,D12)</f>
        <v>7439</v>
      </c>
      <c r="E4" s="156">
        <f>D4/Tab.1!D4</f>
        <v>0.1964092409240924</v>
      </c>
      <c r="F4" s="15">
        <f>SUM(F5,F7,F12)</f>
        <v>5191</v>
      </c>
      <c r="G4" s="156">
        <f>F4/Tab.1!D4</f>
        <v>0.13705610561056106</v>
      </c>
      <c r="H4" s="15">
        <f>SUM(H5,H7,H12)</f>
        <v>5301</v>
      </c>
      <c r="I4" s="156">
        <f>H4/Tab.1!D4</f>
        <v>0.13996039603960397</v>
      </c>
      <c r="J4" s="15">
        <f>SUM(J5,J7,J12)</f>
        <v>10160</v>
      </c>
      <c r="K4" s="156">
        <f>J4/Tab.1!D4</f>
        <v>0.26825082508250825</v>
      </c>
    </row>
    <row r="5" spans="1:13" s="163" customFormat="1" ht="40.35" customHeight="1" x14ac:dyDescent="0.25">
      <c r="A5" s="154" t="s">
        <v>86</v>
      </c>
      <c r="B5" s="11">
        <f t="shared" ref="B5" si="0">B6</f>
        <v>6107</v>
      </c>
      <c r="C5" s="156">
        <f>B5/Tab.1!D5</f>
        <v>0.33005458574285251</v>
      </c>
      <c r="D5" s="11">
        <f t="shared" ref="D5" si="1">D6</f>
        <v>3367</v>
      </c>
      <c r="E5" s="156">
        <f>D5/Tab.1!D5</f>
        <v>0.18197049127168569</v>
      </c>
      <c r="F5" s="11">
        <f t="shared" ref="F5" si="2">F6</f>
        <v>2371</v>
      </c>
      <c r="G5" s="156">
        <f>F5/Tab.1!D5</f>
        <v>0.128141382478517</v>
      </c>
      <c r="H5" s="11">
        <f t="shared" ref="H5" si="3">H6</f>
        <v>1741</v>
      </c>
      <c r="I5" s="156">
        <f>H5/Tab.1!D5</f>
        <v>9.4092849808139215E-2</v>
      </c>
      <c r="J5" s="11">
        <f t="shared" ref="J5" si="4">J6</f>
        <v>4917</v>
      </c>
      <c r="K5" s="156">
        <f>J5/Tab.1!D5</f>
        <v>0.26574069069880563</v>
      </c>
    </row>
    <row r="6" spans="1:13" ht="18" customHeight="1" x14ac:dyDescent="0.25">
      <c r="A6" s="144" t="s">
        <v>46</v>
      </c>
      <c r="B6" s="61">
        <f>'[2]65'!$F$175</f>
        <v>6107</v>
      </c>
      <c r="C6" s="140">
        <f>B6/Tab.1!D6</f>
        <v>0.33005458574285251</v>
      </c>
      <c r="D6" s="61">
        <f>'[2]65'!$F$176</f>
        <v>3367</v>
      </c>
      <c r="E6" s="140">
        <f>D6/Tab.1!D6</f>
        <v>0.18197049127168569</v>
      </c>
      <c r="F6" s="61">
        <f>'[2]65'!$F$177</f>
        <v>2371</v>
      </c>
      <c r="G6" s="140">
        <f>F6/Tab.1!D6</f>
        <v>0.128141382478517</v>
      </c>
      <c r="H6" s="61">
        <f>'[2]65'!$F$178</f>
        <v>1741</v>
      </c>
      <c r="I6" s="140">
        <f>H6/Tab.1!D6</f>
        <v>9.4092849808139215E-2</v>
      </c>
      <c r="J6" s="61">
        <f>'[2]65'!$F$179</f>
        <v>4917</v>
      </c>
      <c r="K6" s="140">
        <f>J6/Tab.1!D6</f>
        <v>0.26574069069880563</v>
      </c>
    </row>
    <row r="7" spans="1:13" s="163" customFormat="1" ht="40.35" customHeight="1" x14ac:dyDescent="0.25">
      <c r="A7" s="154" t="s">
        <v>190</v>
      </c>
      <c r="B7" s="11">
        <f>SUM(B8:B11)</f>
        <v>1878</v>
      </c>
      <c r="C7" s="156">
        <f>B7/Tab.1!D7</f>
        <v>0.1704483572336177</v>
      </c>
      <c r="D7" s="11">
        <f>SUM(D8:D11)</f>
        <v>2345</v>
      </c>
      <c r="E7" s="156">
        <f>D7/Tab.1!D7</f>
        <v>0.21283354510800509</v>
      </c>
      <c r="F7" s="11">
        <f>SUM(F8:F11)</f>
        <v>1718</v>
      </c>
      <c r="G7" s="156">
        <f>F7/Tab.1!D7</f>
        <v>0.1559266654565257</v>
      </c>
      <c r="H7" s="11">
        <f>SUM(H8:H11)</f>
        <v>2251</v>
      </c>
      <c r="I7" s="156">
        <f>H7/Tab.1!D7</f>
        <v>0.20430205118896352</v>
      </c>
      <c r="J7" s="11">
        <f>SUM(J8:J11)</f>
        <v>2826</v>
      </c>
      <c r="K7" s="156">
        <f>J7/Tab.1!D7</f>
        <v>0.25648938101288798</v>
      </c>
    </row>
    <row r="8" spans="1:13" ht="18" customHeight="1" x14ac:dyDescent="0.25">
      <c r="A8" s="144" t="s">
        <v>4</v>
      </c>
      <c r="B8" s="61">
        <f>'[2]08'!$F$175</f>
        <v>436</v>
      </c>
      <c r="C8" s="140">
        <f>B8/Tab.1!D8</f>
        <v>0.20260223048327136</v>
      </c>
      <c r="D8" s="61">
        <f>'[2]08'!$F$176</f>
        <v>426</v>
      </c>
      <c r="E8" s="140">
        <f>D8/Tab.1!D8</f>
        <v>0.19795539033457249</v>
      </c>
      <c r="F8" s="61">
        <f>'[2]08'!$F$177</f>
        <v>339</v>
      </c>
      <c r="G8" s="140">
        <f>F8/Tab.1!D8</f>
        <v>0.15752788104089219</v>
      </c>
      <c r="H8" s="61">
        <f>'[2]08'!$F$178</f>
        <v>373</v>
      </c>
      <c r="I8" s="140">
        <f>H8/Tab.1!D8</f>
        <v>0.17332713754646839</v>
      </c>
      <c r="J8" s="61">
        <f>'[2]08'!$F$179</f>
        <v>578</v>
      </c>
      <c r="K8" s="140">
        <f>J8/Tab.1!D8</f>
        <v>0.26858736059479554</v>
      </c>
    </row>
    <row r="9" spans="1:13" ht="18" customHeight="1" x14ac:dyDescent="0.25">
      <c r="A9" s="144" t="s">
        <v>5</v>
      </c>
      <c r="B9" s="61">
        <f>'[2]12'!$F$175</f>
        <v>410</v>
      </c>
      <c r="C9" s="140">
        <f>B9/Tab.1!D9</f>
        <v>0.18197958277851753</v>
      </c>
      <c r="D9" s="61">
        <f>'[2]12'!$F$176</f>
        <v>512</v>
      </c>
      <c r="E9" s="140">
        <f>D9/Tab.1!D9</f>
        <v>0.22725255215268531</v>
      </c>
      <c r="F9" s="61">
        <f>'[2]12'!$F$177</f>
        <v>366</v>
      </c>
      <c r="G9" s="140">
        <f>F9/Tab.1!D9</f>
        <v>0.16245006657789615</v>
      </c>
      <c r="H9" s="61">
        <f>'[2]12'!$F$178</f>
        <v>531</v>
      </c>
      <c r="I9" s="140">
        <f>H9/Tab.1!D9</f>
        <v>0.23568575233022637</v>
      </c>
      <c r="J9" s="61">
        <f>'[2]12'!$F$179</f>
        <v>434</v>
      </c>
      <c r="K9" s="140">
        <f>J9/Tab.1!D9</f>
        <v>0.19263204616067467</v>
      </c>
    </row>
    <row r="10" spans="1:13" ht="18" customHeight="1" x14ac:dyDescent="0.25">
      <c r="A10" s="144" t="s">
        <v>7</v>
      </c>
      <c r="B10" s="61">
        <f>'[2]17'!$F$175</f>
        <v>259</v>
      </c>
      <c r="C10" s="140">
        <f>B10/Tab.1!D10</f>
        <v>0.1620775969962453</v>
      </c>
      <c r="D10" s="61">
        <f>'[2]17'!$F$176</f>
        <v>361</v>
      </c>
      <c r="E10" s="140">
        <f>D10/Tab.1!D10</f>
        <v>0.22590738423028786</v>
      </c>
      <c r="F10" s="61">
        <f>'[2]17'!$F$177</f>
        <v>201</v>
      </c>
      <c r="G10" s="140">
        <f>F10/Tab.1!D10</f>
        <v>0.12578222778473092</v>
      </c>
      <c r="H10" s="61">
        <f>'[2]17'!$F$178</f>
        <v>338</v>
      </c>
      <c r="I10" s="140">
        <f>H10/Tab.1!D10</f>
        <v>0.21151439299123906</v>
      </c>
      <c r="J10" s="61">
        <f>'[2]17'!$F$179</f>
        <v>439</v>
      </c>
      <c r="K10" s="140">
        <f>J10/Tab.1!D10</f>
        <v>0.27471839799749687</v>
      </c>
    </row>
    <row r="11" spans="1:13" ht="18" customHeight="1" x14ac:dyDescent="0.25">
      <c r="A11" s="144" t="s">
        <v>37</v>
      </c>
      <c r="B11" s="61">
        <f>'[2]34'!$F$175</f>
        <v>773</v>
      </c>
      <c r="C11" s="140">
        <f>B11/Tab.1!D11</f>
        <v>0.15413758723828513</v>
      </c>
      <c r="D11" s="61">
        <f>'[2]34'!$F$176</f>
        <v>1046</v>
      </c>
      <c r="E11" s="140">
        <f>D11/Tab.1!D11</f>
        <v>0.20857427716849453</v>
      </c>
      <c r="F11" s="61">
        <f>'[2]34'!$F$177</f>
        <v>812</v>
      </c>
      <c r="G11" s="140">
        <f>F11/Tab.1!D11</f>
        <v>0.16191425722831507</v>
      </c>
      <c r="H11" s="61">
        <f>'[2]34'!$F$178</f>
        <v>1009</v>
      </c>
      <c r="I11" s="140">
        <f>H11/Tab.1!D11</f>
        <v>0.2011964107676969</v>
      </c>
      <c r="J11" s="61">
        <f>'[2]34'!$F$179</f>
        <v>1375</v>
      </c>
      <c r="K11" s="140">
        <f>J11/Tab.1!D11</f>
        <v>0.2741774675972084</v>
      </c>
    </row>
    <row r="12" spans="1:13" s="163" customFormat="1" ht="40.35" customHeight="1" x14ac:dyDescent="0.25">
      <c r="A12" s="154" t="s">
        <v>191</v>
      </c>
      <c r="B12" s="11">
        <f>SUM(B13:B17)</f>
        <v>1799</v>
      </c>
      <c r="C12" s="156">
        <f>B12/Tab.1!D12</f>
        <v>0.21534594206368207</v>
      </c>
      <c r="D12" s="11">
        <f>SUM(D13:D17)</f>
        <v>1727</v>
      </c>
      <c r="E12" s="156">
        <f>D12/Tab.1!D12</f>
        <v>0.20672731625568591</v>
      </c>
      <c r="F12" s="11">
        <f>SUM(F13:F17)</f>
        <v>1102</v>
      </c>
      <c r="G12" s="156">
        <f>F12/Tab.1!D12</f>
        <v>0.13191285611683026</v>
      </c>
      <c r="H12" s="11">
        <f>SUM(H13:H17)</f>
        <v>1309</v>
      </c>
      <c r="I12" s="156">
        <f>H12/Tab.1!D12</f>
        <v>0.15669140531481926</v>
      </c>
      <c r="J12" s="11">
        <f>SUM(J13:J17)</f>
        <v>2417</v>
      </c>
      <c r="K12" s="156">
        <f>J12/Tab.1!D12</f>
        <v>0.28932248024898255</v>
      </c>
    </row>
    <row r="13" spans="1:13" ht="18" customHeight="1" x14ac:dyDescent="0.25">
      <c r="A13" s="144" t="s">
        <v>2</v>
      </c>
      <c r="B13" s="61">
        <f>'[2]05'!$F$175</f>
        <v>210</v>
      </c>
      <c r="C13" s="140">
        <f>B13/Tab.1!D13</f>
        <v>0.20608439646712462</v>
      </c>
      <c r="D13" s="61">
        <f>'[2]05'!$F$176</f>
        <v>240</v>
      </c>
      <c r="E13" s="140">
        <f>D13/Tab.1!D13</f>
        <v>0.23552502453385674</v>
      </c>
      <c r="F13" s="61">
        <f>'[2]05'!$F$177</f>
        <v>169</v>
      </c>
      <c r="G13" s="140">
        <f>F13/Tab.1!D13</f>
        <v>0.16584887144259078</v>
      </c>
      <c r="H13" s="61">
        <f>'[2]05'!$F$178</f>
        <v>185</v>
      </c>
      <c r="I13" s="140">
        <f>H13/Tab.1!D13</f>
        <v>0.18155053974484789</v>
      </c>
      <c r="J13" s="61">
        <f>'[2]05'!$F$179</f>
        <v>215</v>
      </c>
      <c r="K13" s="140">
        <f>J13/Tab.1!D13</f>
        <v>0.21099116781157998</v>
      </c>
    </row>
    <row r="14" spans="1:13" ht="18" customHeight="1" x14ac:dyDescent="0.25">
      <c r="A14" s="144" t="s">
        <v>6</v>
      </c>
      <c r="B14" s="61">
        <f>'[2]14'!$F$175</f>
        <v>203</v>
      </c>
      <c r="C14" s="140">
        <f>B14/Tab.1!D14</f>
        <v>0.11008676789587853</v>
      </c>
      <c r="D14" s="61">
        <f>'[2]14'!$F$176</f>
        <v>349</v>
      </c>
      <c r="E14" s="140">
        <f>D14/Tab.1!D14</f>
        <v>0.18926247288503253</v>
      </c>
      <c r="F14" s="61">
        <f>'[2]14'!$F$177</f>
        <v>224</v>
      </c>
      <c r="G14" s="140">
        <f>F14/Tab.1!D14</f>
        <v>0.12147505422993492</v>
      </c>
      <c r="H14" s="61">
        <f>'[2]14'!$F$178</f>
        <v>368</v>
      </c>
      <c r="I14" s="140">
        <f>H14/Tab.1!D14</f>
        <v>0.19956616052060738</v>
      </c>
      <c r="J14" s="61">
        <f>'[2]14'!$F$179</f>
        <v>700</v>
      </c>
      <c r="K14" s="140">
        <f>J14/Tab.1!D14</f>
        <v>0.37960954446854661</v>
      </c>
    </row>
    <row r="15" spans="1:13" ht="18" customHeight="1" x14ac:dyDescent="0.25">
      <c r="A15" s="144" t="s">
        <v>8</v>
      </c>
      <c r="B15" s="61">
        <f>'[2]18'!$F$175</f>
        <v>610</v>
      </c>
      <c r="C15" s="140">
        <f>B15/Tab.1!D15</f>
        <v>0.22517534145441123</v>
      </c>
      <c r="D15" s="61">
        <f>'[2]18'!$F$176</f>
        <v>534</v>
      </c>
      <c r="E15" s="140">
        <f>D15/Tab.1!D15</f>
        <v>0.19712070874861573</v>
      </c>
      <c r="F15" s="61">
        <f>'[2]18'!$F$177</f>
        <v>337</v>
      </c>
      <c r="G15" s="140">
        <f>F15/Tab.1!D15</f>
        <v>0.12440014765596161</v>
      </c>
      <c r="H15" s="61">
        <f>'[2]18'!$F$178</f>
        <v>378</v>
      </c>
      <c r="I15" s="140">
        <f>H15/Tab.1!D15</f>
        <v>0.13953488372093023</v>
      </c>
      <c r="J15" s="61">
        <f>'[2]18'!$F$179</f>
        <v>850</v>
      </c>
      <c r="K15" s="140">
        <f>J15/Tab.1!D15</f>
        <v>0.3137689184200812</v>
      </c>
    </row>
    <row r="16" spans="1:13" ht="18" customHeight="1" x14ac:dyDescent="0.25">
      <c r="A16" s="144" t="s">
        <v>9</v>
      </c>
      <c r="B16" s="61">
        <f>'[2]21'!$F$175</f>
        <v>469</v>
      </c>
      <c r="C16" s="140">
        <f>B16/Tab.1!D16</f>
        <v>0.26572237960339945</v>
      </c>
      <c r="D16" s="61">
        <f>'[2]21'!$F$176</f>
        <v>381</v>
      </c>
      <c r="E16" s="140">
        <f>D16/Tab.1!D16</f>
        <v>0.21586402266288951</v>
      </c>
      <c r="F16" s="61">
        <f>'[2]21'!$F$177</f>
        <v>242</v>
      </c>
      <c r="G16" s="140">
        <f>F16/Tab.1!D16</f>
        <v>0.13711048158640227</v>
      </c>
      <c r="H16" s="61">
        <f>'[2]21'!$F$178</f>
        <v>232</v>
      </c>
      <c r="I16" s="140">
        <f>H16/Tab.1!D16</f>
        <v>0.13144475920679888</v>
      </c>
      <c r="J16" s="61">
        <f>'[2]21'!$F$179</f>
        <v>441</v>
      </c>
      <c r="K16" s="140">
        <f>J16/Tab.1!D16</f>
        <v>0.24985835694050992</v>
      </c>
    </row>
    <row r="17" spans="1:11" ht="18" customHeight="1" x14ac:dyDescent="0.25">
      <c r="A17" s="144" t="s">
        <v>12</v>
      </c>
      <c r="B17" s="61">
        <f>'[2]32'!$F$175</f>
        <v>307</v>
      </c>
      <c r="C17" s="140">
        <f>B17/Tab.1!D17</f>
        <v>0.30186823992133727</v>
      </c>
      <c r="D17" s="61">
        <f>'[2]32'!$F$176</f>
        <v>223</v>
      </c>
      <c r="E17" s="140">
        <f>D17/Tab.1!D17</f>
        <v>0.21927236971484759</v>
      </c>
      <c r="F17" s="61">
        <f>'[2]32'!$F$177</f>
        <v>130</v>
      </c>
      <c r="G17" s="140">
        <f>F17/Tab.1!D17</f>
        <v>0.12782694198623401</v>
      </c>
      <c r="H17" s="61">
        <f>'[2]32'!$F$178</f>
        <v>146</v>
      </c>
      <c r="I17" s="140">
        <f>H17/Tab.1!D17</f>
        <v>0.14355948869223206</v>
      </c>
      <c r="J17" s="61">
        <f>'[2]32'!$F$179</f>
        <v>211</v>
      </c>
      <c r="K17" s="140">
        <f>J17/Tab.1!D17</f>
        <v>0.20747295968534907</v>
      </c>
    </row>
    <row r="18" spans="1:11" s="162" customFormat="1" ht="40.35" customHeight="1" x14ac:dyDescent="0.25">
      <c r="A18" s="154" t="s">
        <v>192</v>
      </c>
      <c r="B18" s="15">
        <f>SUM(B19,B25,B32,B41,B46,B53)</f>
        <v>9513</v>
      </c>
      <c r="C18" s="156">
        <f>B18/Tab.1!D18</f>
        <v>0.13138051044083526</v>
      </c>
      <c r="D18" s="15">
        <f>SUM(D19,D25,D32,D41,D46,D53)</f>
        <v>16850</v>
      </c>
      <c r="E18" s="156">
        <f>D18/Tab.1!D18</f>
        <v>0.23270909291790962</v>
      </c>
      <c r="F18" s="15">
        <f>SUM(F19,F25,F32,F41,F46,F53)</f>
        <v>9360</v>
      </c>
      <c r="G18" s="156">
        <f>F18/Tab.1!D18</f>
        <v>0.12926748425588333</v>
      </c>
      <c r="H18" s="15">
        <f>SUM(H19,H25,H32,H41,H46,H53)</f>
        <v>18059</v>
      </c>
      <c r="I18" s="156">
        <f>H18/Tab.1!D18</f>
        <v>0.24940614296762789</v>
      </c>
      <c r="J18" s="15">
        <f>SUM(J19,J25,J32,J41,J46,J53)</f>
        <v>18626</v>
      </c>
      <c r="K18" s="156">
        <f>J18/Tab.1!D18</f>
        <v>0.25723676941774387</v>
      </c>
    </row>
    <row r="19" spans="1:11" s="143" customFormat="1" ht="32.450000000000003" customHeight="1" x14ac:dyDescent="0.25">
      <c r="A19" s="155" t="s">
        <v>193</v>
      </c>
      <c r="B19" s="11">
        <f>SUM(B20:B24)</f>
        <v>1248</v>
      </c>
      <c r="C19" s="156">
        <f>B19/Tab.1!D19</f>
        <v>0.10956017908875428</v>
      </c>
      <c r="D19" s="11">
        <f>SUM(D20:D24)</f>
        <v>2364</v>
      </c>
      <c r="E19" s="156">
        <f>D19/Tab.1!D19</f>
        <v>0.20753226231235186</v>
      </c>
      <c r="F19" s="11">
        <f>SUM(F20:F24)</f>
        <v>1743</v>
      </c>
      <c r="G19" s="156">
        <f>F19/Tab.1!D19</f>
        <v>0.15301553858309191</v>
      </c>
      <c r="H19" s="11">
        <f>SUM(H20:H24)</f>
        <v>2914</v>
      </c>
      <c r="I19" s="156">
        <f>H19/Tab.1!D19</f>
        <v>0.25581599508383812</v>
      </c>
      <c r="J19" s="11">
        <f>SUM(J20:J24)</f>
        <v>3122</v>
      </c>
      <c r="K19" s="156">
        <f>J19/Tab.1!D19</f>
        <v>0.27407602493196381</v>
      </c>
    </row>
    <row r="20" spans="1:11" ht="18" customHeight="1" x14ac:dyDescent="0.25">
      <c r="A20" s="144" t="s">
        <v>32</v>
      </c>
      <c r="B20" s="61">
        <f>'[2]02'!$F$175</f>
        <v>313</v>
      </c>
      <c r="C20" s="140">
        <f>B20/Tab.1!D20</f>
        <v>0.12475089677162216</v>
      </c>
      <c r="D20" s="61">
        <f>'[2]02'!$F$176</f>
        <v>509</v>
      </c>
      <c r="E20" s="140">
        <f>D20/Tab.1!D20</f>
        <v>0.2028696691909127</v>
      </c>
      <c r="F20" s="61">
        <f>'[2]02'!$F$177</f>
        <v>368</v>
      </c>
      <c r="G20" s="140">
        <f>F20/Tab.1!D20</f>
        <v>0.14667198086887206</v>
      </c>
      <c r="H20" s="61">
        <f>'[2]02'!$F$178</f>
        <v>686</v>
      </c>
      <c r="I20" s="140">
        <f>H20/Tab.1!D20</f>
        <v>0.27341570346751692</v>
      </c>
      <c r="J20" s="61">
        <f>'[2]02'!$F$179</f>
        <v>633</v>
      </c>
      <c r="K20" s="140">
        <f>J20/Tab.1!D20</f>
        <v>0.25229174970107615</v>
      </c>
    </row>
    <row r="21" spans="1:11" ht="18" customHeight="1" x14ac:dyDescent="0.25">
      <c r="A21" s="144" t="s">
        <v>33</v>
      </c>
      <c r="B21" s="61">
        <f>'[2]13'!$F$175</f>
        <v>194</v>
      </c>
      <c r="C21" s="140">
        <f>B21/Tab.1!D21</f>
        <v>0.11850946854001222</v>
      </c>
      <c r="D21" s="61">
        <f>'[2]13'!$F$176</f>
        <v>362</v>
      </c>
      <c r="E21" s="140">
        <f>D21/Tab.1!D21</f>
        <v>0.22113622480146611</v>
      </c>
      <c r="F21" s="61">
        <f>'[2]13'!$F$177</f>
        <v>238</v>
      </c>
      <c r="G21" s="140">
        <f>F21/Tab.1!D21</f>
        <v>0.14538790470372634</v>
      </c>
      <c r="H21" s="61">
        <f>'[2]13'!$F$178</f>
        <v>419</v>
      </c>
      <c r="I21" s="140">
        <f>H21/Tab.1!D21</f>
        <v>0.25595601710445937</v>
      </c>
      <c r="J21" s="61">
        <f>'[2]13'!$F$179</f>
        <v>424</v>
      </c>
      <c r="K21" s="140">
        <f>J21/Tab.1!D21</f>
        <v>0.25901038485033601</v>
      </c>
    </row>
    <row r="22" spans="1:11" ht="18" customHeight="1" x14ac:dyDescent="0.25">
      <c r="A22" s="144" t="s">
        <v>34</v>
      </c>
      <c r="B22" s="61">
        <f>'[2]20'!$F$175</f>
        <v>276</v>
      </c>
      <c r="C22" s="140">
        <f>B22/Tab.1!D22</f>
        <v>9.0969017798286089E-2</v>
      </c>
      <c r="D22" s="61">
        <f>'[2]20'!$F$176</f>
        <v>444</v>
      </c>
      <c r="E22" s="140">
        <f>D22/Tab.1!D22</f>
        <v>0.14634146341463414</v>
      </c>
      <c r="F22" s="61">
        <f>'[2]20'!$F$177</f>
        <v>530</v>
      </c>
      <c r="G22" s="140">
        <f>F22/Tab.1!D22</f>
        <v>0.17468688200395519</v>
      </c>
      <c r="H22" s="61">
        <f>'[2]20'!$F$178</f>
        <v>814</v>
      </c>
      <c r="I22" s="140">
        <f>H22/Tab.1!D22</f>
        <v>0.26829268292682928</v>
      </c>
      <c r="J22" s="61">
        <f>'[2]20'!$F$179</f>
        <v>970</v>
      </c>
      <c r="K22" s="140">
        <f>J22/Tab.1!D22</f>
        <v>0.3197099538562953</v>
      </c>
    </row>
    <row r="23" spans="1:11" ht="18" customHeight="1" x14ac:dyDescent="0.25">
      <c r="A23" s="144" t="s">
        <v>10</v>
      </c>
      <c r="B23" s="61">
        <f>'[2]24'!$F$175</f>
        <v>252</v>
      </c>
      <c r="C23" s="140">
        <f>B23/Tab.1!D23</f>
        <v>0.10430463576158941</v>
      </c>
      <c r="D23" s="61">
        <f>'[2]24'!$F$176</f>
        <v>574</v>
      </c>
      <c r="E23" s="140">
        <f>D23/Tab.1!D23</f>
        <v>0.23758278145695363</v>
      </c>
      <c r="F23" s="61">
        <f>'[2]24'!$F$177</f>
        <v>361</v>
      </c>
      <c r="G23" s="140">
        <f>F23/Tab.1!D23</f>
        <v>0.1494205298013245</v>
      </c>
      <c r="H23" s="61">
        <f>'[2]24'!$F$178</f>
        <v>553</v>
      </c>
      <c r="I23" s="140">
        <f>H23/Tab.1!D23</f>
        <v>0.22889072847682118</v>
      </c>
      <c r="J23" s="61">
        <f>'[2]24'!$F$179</f>
        <v>676</v>
      </c>
      <c r="K23" s="140">
        <f>J23/Tab.1!D23</f>
        <v>0.27980132450331124</v>
      </c>
    </row>
    <row r="24" spans="1:11" ht="18" customHeight="1" x14ac:dyDescent="0.25">
      <c r="A24" s="144" t="s">
        <v>35</v>
      </c>
      <c r="B24" s="61">
        <f>'[2]37'!$F$175</f>
        <v>213</v>
      </c>
      <c r="C24" s="140">
        <f>B24/Tab.1!D24</f>
        <v>0.11866295264623955</v>
      </c>
      <c r="D24" s="61">
        <f>'[2]37'!$F$176</f>
        <v>475</v>
      </c>
      <c r="E24" s="140">
        <f>D24/Tab.1!D24</f>
        <v>0.26462395543175488</v>
      </c>
      <c r="F24" s="61">
        <f>'[2]37'!$F$177</f>
        <v>246</v>
      </c>
      <c r="G24" s="140">
        <f>F24/Tab.1!D24</f>
        <v>0.13704735376044569</v>
      </c>
      <c r="H24" s="61">
        <f>'[2]37'!$F$178</f>
        <v>442</v>
      </c>
      <c r="I24" s="140">
        <f>H24/Tab.1!D24</f>
        <v>0.24623955431754874</v>
      </c>
      <c r="J24" s="61">
        <f>'[2]37'!$F$179</f>
        <v>419</v>
      </c>
      <c r="K24" s="140">
        <f>J24/Tab.1!D24</f>
        <v>0.23342618384401115</v>
      </c>
    </row>
    <row r="25" spans="1:11" s="163" customFormat="1" ht="40.35" customHeight="1" x14ac:dyDescent="0.25">
      <c r="A25" s="155" t="s">
        <v>88</v>
      </c>
      <c r="B25" s="11">
        <f>SUM(B26:B31)</f>
        <v>1543</v>
      </c>
      <c r="C25" s="156">
        <f>B25/Tab.1!D25</f>
        <v>0.12927278820375335</v>
      </c>
      <c r="D25" s="11">
        <f>SUM(D26:D31)</f>
        <v>3107</v>
      </c>
      <c r="E25" s="156">
        <f>D25/Tab.1!D25</f>
        <v>0.26030495978552282</v>
      </c>
      <c r="F25" s="11">
        <f>SUM(F26:F31)</f>
        <v>1795</v>
      </c>
      <c r="G25" s="156">
        <f>F25/Tab.1!D25</f>
        <v>0.15038538873994639</v>
      </c>
      <c r="H25" s="11">
        <f>SUM(H26:H31)</f>
        <v>2677</v>
      </c>
      <c r="I25" s="156">
        <f>H25/Tab.1!D25</f>
        <v>0.22427949061662197</v>
      </c>
      <c r="J25" s="11">
        <f>SUM(J26:J31)</f>
        <v>2814</v>
      </c>
      <c r="K25" s="156">
        <f>J25/Tab.1!D25</f>
        <v>0.2357573726541555</v>
      </c>
    </row>
    <row r="26" spans="1:11" ht="18" customHeight="1" x14ac:dyDescent="0.25">
      <c r="A26" s="144" t="s">
        <v>25</v>
      </c>
      <c r="B26" s="61">
        <f>'[2]11'!$F$175</f>
        <v>272</v>
      </c>
      <c r="C26" s="140">
        <f>B26/Tab.1!D26</f>
        <v>0.10493827160493827</v>
      </c>
      <c r="D26" s="61">
        <f>'[2]11'!$F$176</f>
        <v>601</v>
      </c>
      <c r="E26" s="140">
        <f>D26/Tab.1!D26</f>
        <v>0.23186728395061729</v>
      </c>
      <c r="F26" s="61">
        <f>'[2]11'!$F$177</f>
        <v>447</v>
      </c>
      <c r="G26" s="140">
        <f>F26/Tab.1!D26</f>
        <v>0.17245370370370369</v>
      </c>
      <c r="H26" s="61">
        <f>'[2]11'!$F$178</f>
        <v>619</v>
      </c>
      <c r="I26" s="140">
        <f>H26/Tab.1!D26</f>
        <v>0.23881172839506173</v>
      </c>
      <c r="J26" s="61">
        <f>'[2]11'!$F$179</f>
        <v>653</v>
      </c>
      <c r="K26" s="140">
        <f>J26/Tab.1!D26</f>
        <v>0.25192901234567899</v>
      </c>
    </row>
    <row r="27" spans="1:11" s="145" customFormat="1" ht="18" customHeight="1" x14ac:dyDescent="0.2">
      <c r="A27" s="144" t="s">
        <v>26</v>
      </c>
      <c r="B27" s="61">
        <f>'[2]15'!$F$175</f>
        <v>414</v>
      </c>
      <c r="C27" s="140">
        <f>B27/Tab.1!D27</f>
        <v>0.14865350089766607</v>
      </c>
      <c r="D27" s="61">
        <f>'[2]15'!$F$176</f>
        <v>854</v>
      </c>
      <c r="E27" s="140">
        <f>D27/Tab.1!D27</f>
        <v>0.30664272890484739</v>
      </c>
      <c r="F27" s="61">
        <f>'[2]15'!$F$177</f>
        <v>337</v>
      </c>
      <c r="G27" s="140">
        <f>F27/Tab.1!D27</f>
        <v>0.12100538599640934</v>
      </c>
      <c r="H27" s="61">
        <f>'[2]15'!$F$178</f>
        <v>621</v>
      </c>
      <c r="I27" s="140">
        <f>H27/Tab.1!D27</f>
        <v>0.2229802513464991</v>
      </c>
      <c r="J27" s="61">
        <f>'[2]15'!$F$179</f>
        <v>559</v>
      </c>
      <c r="K27" s="140">
        <f>J27/Tab.1!D27</f>
        <v>0.2007181328545781</v>
      </c>
    </row>
    <row r="28" spans="1:11" ht="18" customHeight="1" x14ac:dyDescent="0.25">
      <c r="A28" s="144" t="s">
        <v>27</v>
      </c>
      <c r="B28" s="61">
        <f>'[2]16'!$F$175</f>
        <v>282</v>
      </c>
      <c r="C28" s="140">
        <f>B28/Tab.1!D28</f>
        <v>0.1222896790980052</v>
      </c>
      <c r="D28" s="61">
        <f>'[2]16'!$F$176</f>
        <v>580</v>
      </c>
      <c r="E28" s="140">
        <f>D28/Tab.1!D28</f>
        <v>0.25151777970511707</v>
      </c>
      <c r="F28" s="61">
        <f>'[2]16'!$F$177</f>
        <v>335</v>
      </c>
      <c r="G28" s="140">
        <f>F28/Tab.1!D28</f>
        <v>0.14527320034692107</v>
      </c>
      <c r="H28" s="61">
        <f>'[2]16'!$F$178</f>
        <v>539</v>
      </c>
      <c r="I28" s="140">
        <f>H28/Tab.1!D28</f>
        <v>0.23373807458803122</v>
      </c>
      <c r="J28" s="61">
        <f>'[2]16'!$F$179</f>
        <v>570</v>
      </c>
      <c r="K28" s="140">
        <f>J28/Tab.1!D28</f>
        <v>0.24718126626192541</v>
      </c>
    </row>
    <row r="29" spans="1:11" ht="18" customHeight="1" x14ac:dyDescent="0.25">
      <c r="A29" s="144" t="s">
        <v>28</v>
      </c>
      <c r="B29" s="61">
        <f>'[2]22'!$F$175</f>
        <v>150</v>
      </c>
      <c r="C29" s="140">
        <f>B29/Tab.1!D29</f>
        <v>9.1911764705882359E-2</v>
      </c>
      <c r="D29" s="61">
        <f>'[2]22'!$F$176</f>
        <v>349</v>
      </c>
      <c r="E29" s="140">
        <f>D29/Tab.1!D29</f>
        <v>0.21384803921568626</v>
      </c>
      <c r="F29" s="61">
        <f>'[2]22'!$F$177</f>
        <v>242</v>
      </c>
      <c r="G29" s="140">
        <f>F29/Tab.1!D29</f>
        <v>0.1482843137254902</v>
      </c>
      <c r="H29" s="61">
        <f>'[2]22'!$F$178</f>
        <v>375</v>
      </c>
      <c r="I29" s="140">
        <f>H29/Tab.1!D29</f>
        <v>0.22977941176470587</v>
      </c>
      <c r="J29" s="61">
        <f>'[2]22'!$F$179</f>
        <v>516</v>
      </c>
      <c r="K29" s="140">
        <f>J29/Tab.1!D29</f>
        <v>0.31617647058823528</v>
      </c>
    </row>
    <row r="30" spans="1:11" ht="18" customHeight="1" x14ac:dyDescent="0.25">
      <c r="A30" s="144" t="s">
        <v>14</v>
      </c>
      <c r="B30" s="61">
        <f>'[2]35'!$F$175</f>
        <v>132</v>
      </c>
      <c r="C30" s="140">
        <f>B30/Tab.1!D30</f>
        <v>0.14208826695371368</v>
      </c>
      <c r="D30" s="61">
        <f>'[2]35'!$F$176</f>
        <v>254</v>
      </c>
      <c r="E30" s="140">
        <f>D30/Tab.1!D30</f>
        <v>0.27341227125941875</v>
      </c>
      <c r="F30" s="61">
        <f>'[2]35'!$F$177</f>
        <v>165</v>
      </c>
      <c r="G30" s="140">
        <f>F30/Tab.1!D30</f>
        <v>0.17761033369214208</v>
      </c>
      <c r="H30" s="61">
        <f>'[2]35'!$F$178</f>
        <v>187</v>
      </c>
      <c r="I30" s="140">
        <f>H30/Tab.1!D30</f>
        <v>0.20129171151776104</v>
      </c>
      <c r="J30" s="61">
        <f>'[2]35'!$F$179</f>
        <v>191</v>
      </c>
      <c r="K30" s="140">
        <f>J30/Tab.1!D30</f>
        <v>0.20559741657696448</v>
      </c>
    </row>
    <row r="31" spans="1:11" s="145" customFormat="1" ht="18" customHeight="1" x14ac:dyDescent="0.2">
      <c r="A31" s="144" t="s">
        <v>42</v>
      </c>
      <c r="B31" s="61">
        <f>'[2]61'!$F$175</f>
        <v>293</v>
      </c>
      <c r="C31" s="140">
        <f>B31/Tab.1!D31</f>
        <v>0.17316784869976359</v>
      </c>
      <c r="D31" s="61">
        <f>'[2]61'!$F$176</f>
        <v>469</v>
      </c>
      <c r="E31" s="140">
        <f>D31/Tab.1!D31</f>
        <v>0.2771867612293144</v>
      </c>
      <c r="F31" s="61">
        <f>'[2]61'!$F$177</f>
        <v>269</v>
      </c>
      <c r="G31" s="140">
        <f>F31/Tab.1!D31</f>
        <v>0.15898345153664303</v>
      </c>
      <c r="H31" s="61">
        <f>'[2]61'!$F$178</f>
        <v>336</v>
      </c>
      <c r="I31" s="140">
        <f>H31/Tab.1!D31</f>
        <v>0.19858156028368795</v>
      </c>
      <c r="J31" s="61">
        <f>'[2]61'!$F$179</f>
        <v>325</v>
      </c>
      <c r="K31" s="140">
        <f>J31/Tab.1!D31</f>
        <v>0.19208037825059102</v>
      </c>
    </row>
    <row r="32" spans="1:11" s="163" customFormat="1" ht="40.35" customHeight="1" x14ac:dyDescent="0.25">
      <c r="A32" s="155" t="s">
        <v>89</v>
      </c>
      <c r="B32" s="11">
        <f>SUM(B33:B40)</f>
        <v>3630</v>
      </c>
      <c r="C32" s="156">
        <f>B32/Tab.1!D32</f>
        <v>0.13860781244033754</v>
      </c>
      <c r="D32" s="11">
        <f>SUM(D33:D40)</f>
        <v>6096</v>
      </c>
      <c r="E32" s="156">
        <f>D32/Tab.1!D32</f>
        <v>0.23276948337088091</v>
      </c>
      <c r="F32" s="11">
        <f>SUM(F33:F40)</f>
        <v>2917</v>
      </c>
      <c r="G32" s="156">
        <f>F32/Tab.1!D32</f>
        <v>0.11138264156707015</v>
      </c>
      <c r="H32" s="11">
        <f>SUM(H33:H40)</f>
        <v>7029</v>
      </c>
      <c r="I32" s="156">
        <f>H32/Tab.1!D32</f>
        <v>0.26839512772538088</v>
      </c>
      <c r="J32" s="11">
        <f>SUM(J33:J40)</f>
        <v>6517</v>
      </c>
      <c r="K32" s="156">
        <f>J32/Tab.1!D32</f>
        <v>0.24884493489633053</v>
      </c>
    </row>
    <row r="33" spans="1:11" ht="18" customHeight="1" x14ac:dyDescent="0.25">
      <c r="A33" s="144" t="s">
        <v>16</v>
      </c>
      <c r="B33" s="61">
        <f>'[2]01'!$F$175</f>
        <v>66</v>
      </c>
      <c r="C33" s="140">
        <f>B33/Tab.1!D33</f>
        <v>7.5085324232081918E-2</v>
      </c>
      <c r="D33" s="61">
        <f>'[2]01'!$F$176</f>
        <v>188</v>
      </c>
      <c r="E33" s="140">
        <f>D33/Tab.1!D33</f>
        <v>0.21387940841865757</v>
      </c>
      <c r="F33" s="61">
        <f>'[2]01'!$F$177</f>
        <v>90</v>
      </c>
      <c r="G33" s="140">
        <f>F33/Tab.1!D33</f>
        <v>0.10238907849829351</v>
      </c>
      <c r="H33" s="61">
        <f>'[2]01'!$F$178</f>
        <v>282</v>
      </c>
      <c r="I33" s="140">
        <f>H33/Tab.1!D33</f>
        <v>0.32081911262798635</v>
      </c>
      <c r="J33" s="61">
        <f>'[2]01'!$F$179</f>
        <v>253</v>
      </c>
      <c r="K33" s="140">
        <f>J33/Tab.1!D33</f>
        <v>0.28782707622298065</v>
      </c>
    </row>
    <row r="34" spans="1:11" ht="18" customHeight="1" x14ac:dyDescent="0.25">
      <c r="A34" s="144" t="s">
        <v>17</v>
      </c>
      <c r="B34" s="61">
        <f>'[2]07'!$F$175</f>
        <v>247</v>
      </c>
      <c r="C34" s="140">
        <f>B34/Tab.1!D34</f>
        <v>0.13236870310825294</v>
      </c>
      <c r="D34" s="61">
        <f>'[2]07'!$F$176</f>
        <v>422</v>
      </c>
      <c r="E34" s="140">
        <f>D34/Tab.1!D34</f>
        <v>0.22615219721329047</v>
      </c>
      <c r="F34" s="61">
        <f>'[2]07'!$F$177</f>
        <v>242</v>
      </c>
      <c r="G34" s="140">
        <f>F34/Tab.1!D34</f>
        <v>0.12968917470525188</v>
      </c>
      <c r="H34" s="61">
        <f>'[2]07'!$F$178</f>
        <v>496</v>
      </c>
      <c r="I34" s="140">
        <f>H34/Tab.1!D34</f>
        <v>0.26580921757770631</v>
      </c>
      <c r="J34" s="61">
        <f>'[2]07'!$F$179</f>
        <v>459</v>
      </c>
      <c r="K34" s="140">
        <f>J34/Tab.1!D34</f>
        <v>0.2459807073954984</v>
      </c>
    </row>
    <row r="35" spans="1:11" ht="18" customHeight="1" x14ac:dyDescent="0.25">
      <c r="A35" s="144" t="s">
        <v>18</v>
      </c>
      <c r="B35" s="61">
        <f>'[2]09'!$F$175</f>
        <v>136</v>
      </c>
      <c r="C35" s="140">
        <f>B35/Tab.1!D35</f>
        <v>0.10119047619047619</v>
      </c>
      <c r="D35" s="61">
        <f>'[2]09'!$F$176</f>
        <v>362</v>
      </c>
      <c r="E35" s="140">
        <f>D35/Tab.1!D35</f>
        <v>0.26934523809523808</v>
      </c>
      <c r="F35" s="61">
        <f>'[2]09'!$F$177</f>
        <v>177</v>
      </c>
      <c r="G35" s="140">
        <f>F35/Tab.1!D35</f>
        <v>0.13169642857142858</v>
      </c>
      <c r="H35" s="61">
        <f>'[2]09'!$F$178</f>
        <v>387</v>
      </c>
      <c r="I35" s="140">
        <f>H35/Tab.1!D35</f>
        <v>0.28794642857142855</v>
      </c>
      <c r="J35" s="61">
        <f>'[2]09'!$F$179</f>
        <v>282</v>
      </c>
      <c r="K35" s="140">
        <f>J35/Tab.1!D35</f>
        <v>0.20982142857142858</v>
      </c>
    </row>
    <row r="36" spans="1:11" ht="18" customHeight="1" x14ac:dyDescent="0.25">
      <c r="A36" s="144" t="s">
        <v>19</v>
      </c>
      <c r="B36" s="61">
        <f>'[2]23'!$F$175</f>
        <v>246</v>
      </c>
      <c r="C36" s="140">
        <f>B36/Tab.1!D36</f>
        <v>9.6964919195900667E-2</v>
      </c>
      <c r="D36" s="61">
        <f>'[2]23'!$F$176</f>
        <v>709</v>
      </c>
      <c r="E36" s="140">
        <f>D36/Tab.1!D36</f>
        <v>0.27946393378005518</v>
      </c>
      <c r="F36" s="61">
        <f>'[2]23'!$F$177</f>
        <v>255</v>
      </c>
      <c r="G36" s="140">
        <f>F36/Tab.1!D36</f>
        <v>0.10051241623965314</v>
      </c>
      <c r="H36" s="61">
        <f>'[2]23'!$F$178</f>
        <v>798</v>
      </c>
      <c r="I36" s="140">
        <f>H36/Tab.1!D36</f>
        <v>0.31454473787938508</v>
      </c>
      <c r="J36" s="61">
        <f>'[2]23'!$F$179</f>
        <v>529</v>
      </c>
      <c r="K36" s="140">
        <f>J36/Tab.1!D36</f>
        <v>0.20851399290500591</v>
      </c>
    </row>
    <row r="37" spans="1:11" ht="18" customHeight="1" x14ac:dyDescent="0.25">
      <c r="A37" s="144" t="s">
        <v>20</v>
      </c>
      <c r="B37" s="61">
        <f>'[2]25'!$F$175</f>
        <v>956</v>
      </c>
      <c r="C37" s="140">
        <f>B37/Tab.1!D37</f>
        <v>0.128962633211925</v>
      </c>
      <c r="D37" s="61">
        <f>'[2]25'!$F$176</f>
        <v>1738</v>
      </c>
      <c r="E37" s="140">
        <f>D37/Tab.1!D37</f>
        <v>0.23445298799406447</v>
      </c>
      <c r="F37" s="61">
        <f>'[2]25'!$F$177</f>
        <v>737</v>
      </c>
      <c r="G37" s="140">
        <f>F37/Tab.1!D37</f>
        <v>9.9419937946850126E-2</v>
      </c>
      <c r="H37" s="61">
        <f>'[2]25'!$F$178</f>
        <v>1999</v>
      </c>
      <c r="I37" s="140">
        <f>H37/Tab.1!D37</f>
        <v>0.26966140563874275</v>
      </c>
      <c r="J37" s="61">
        <f>'[2]25'!$F$179</f>
        <v>1983</v>
      </c>
      <c r="K37" s="140">
        <f>J37/Tab.1!D37</f>
        <v>0.26750303520841767</v>
      </c>
    </row>
    <row r="38" spans="1:11" ht="18" customHeight="1" x14ac:dyDescent="0.25">
      <c r="A38" s="144" t="s">
        <v>21</v>
      </c>
      <c r="B38" s="61">
        <f>'[2]30'!$F$175</f>
        <v>303</v>
      </c>
      <c r="C38" s="140">
        <f>B38/Tab.1!D38</f>
        <v>0.10174613834788448</v>
      </c>
      <c r="D38" s="61">
        <f>'[2]30'!$F$176</f>
        <v>722</v>
      </c>
      <c r="E38" s="140">
        <f>D38/Tab.1!D38</f>
        <v>0.24244459368703827</v>
      </c>
      <c r="F38" s="61">
        <f>'[2]30'!$F$177</f>
        <v>346</v>
      </c>
      <c r="G38" s="140">
        <f>F38/Tab.1!D38</f>
        <v>0.11618535930154467</v>
      </c>
      <c r="H38" s="61">
        <f>'[2]30'!$F$178</f>
        <v>988</v>
      </c>
      <c r="I38" s="140">
        <f>H38/Tab.1!D38</f>
        <v>0.33176628609805237</v>
      </c>
      <c r="J38" s="61">
        <f>'[2]30'!$F$179</f>
        <v>619</v>
      </c>
      <c r="K38" s="140">
        <f>J38/Tab.1!D38</f>
        <v>0.20785762256548018</v>
      </c>
    </row>
    <row r="39" spans="1:11" ht="18" customHeight="1" x14ac:dyDescent="0.25">
      <c r="A39" s="144" t="s">
        <v>22</v>
      </c>
      <c r="B39" s="61">
        <f>'[2]36'!$F$175</f>
        <v>147</v>
      </c>
      <c r="C39" s="140">
        <f>B39/Tab.1!D39</f>
        <v>0.11457521434138737</v>
      </c>
      <c r="D39" s="61">
        <f>'[2]36'!$F$176</f>
        <v>293</v>
      </c>
      <c r="E39" s="140">
        <f>D39/Tab.1!D39</f>
        <v>0.22837100545596259</v>
      </c>
      <c r="F39" s="61">
        <f>'[2]36'!$F$177</f>
        <v>133</v>
      </c>
      <c r="G39" s="140">
        <f>F39/Tab.1!D39</f>
        <v>0.10366328916601715</v>
      </c>
      <c r="H39" s="61">
        <f>'[2]36'!$F$178</f>
        <v>356</v>
      </c>
      <c r="I39" s="140">
        <f>H39/Tab.1!D39</f>
        <v>0.27747466874512861</v>
      </c>
      <c r="J39" s="61">
        <f>'[2]36'!$F$179</f>
        <v>354</v>
      </c>
      <c r="K39" s="140">
        <f>J39/Tab.1!D39</f>
        <v>0.2759158222915043</v>
      </c>
    </row>
    <row r="40" spans="1:11" ht="18" customHeight="1" x14ac:dyDescent="0.25">
      <c r="A40" s="144" t="s">
        <v>44</v>
      </c>
      <c r="B40" s="61">
        <f>'[2]63'!$F$175</f>
        <v>1529</v>
      </c>
      <c r="C40" s="140">
        <f>B40/Tab.1!D40</f>
        <v>0.19381417163138548</v>
      </c>
      <c r="D40" s="61">
        <f>'[2]63'!$F$176</f>
        <v>1662</v>
      </c>
      <c r="E40" s="140">
        <f>D40/Tab.1!D40</f>
        <v>0.21067308911142096</v>
      </c>
      <c r="F40" s="61">
        <f>'[2]63'!$F$177</f>
        <v>937</v>
      </c>
      <c r="G40" s="140">
        <f>F40/Tab.1!D40</f>
        <v>0.11877297502852073</v>
      </c>
      <c r="H40" s="61">
        <f>'[2]63'!$F$178</f>
        <v>1723</v>
      </c>
      <c r="I40" s="140">
        <f>H40/Tab.1!D40</f>
        <v>0.21840537457218911</v>
      </c>
      <c r="J40" s="61">
        <f>'[2]63'!$F$179</f>
        <v>2038</v>
      </c>
      <c r="K40" s="140">
        <f>J40/Tab.1!D40</f>
        <v>0.2583343896564837</v>
      </c>
    </row>
    <row r="41" spans="1:11" s="164" customFormat="1" ht="40.35" customHeight="1" x14ac:dyDescent="0.2">
      <c r="A41" s="155" t="s">
        <v>90</v>
      </c>
      <c r="B41" s="11">
        <f>SUM(B42:B45)</f>
        <v>1350</v>
      </c>
      <c r="C41" s="156">
        <f>B41/Tab.1!D41</f>
        <v>0.13629480060575466</v>
      </c>
      <c r="D41" s="11">
        <f>SUM(D42:D45)</f>
        <v>2353</v>
      </c>
      <c r="E41" s="156">
        <f>D41/Tab.1!D41</f>
        <v>0.23755678950025239</v>
      </c>
      <c r="F41" s="11">
        <f>SUM(F42:F45)</f>
        <v>1068</v>
      </c>
      <c r="G41" s="156">
        <f>F41/Tab.1!D41</f>
        <v>0.10782433114588591</v>
      </c>
      <c r="H41" s="11">
        <f>SUM(H42:H45)</f>
        <v>2196</v>
      </c>
      <c r="I41" s="156">
        <f>H41/Tab.1!D41</f>
        <v>0.22170620898536092</v>
      </c>
      <c r="J41" s="11">
        <f>SUM(J42:J45)</f>
        <v>2938</v>
      </c>
      <c r="K41" s="156">
        <f>J41/Tab.1!D41</f>
        <v>0.29661786976274607</v>
      </c>
    </row>
    <row r="42" spans="1:11" ht="18" customHeight="1" x14ac:dyDescent="0.25">
      <c r="A42" s="144" t="s">
        <v>29</v>
      </c>
      <c r="B42" s="61">
        <f>'[2]04'!$F$175</f>
        <v>201</v>
      </c>
      <c r="C42" s="140">
        <f>B42/Tab.1!D42</f>
        <v>0.11907582938388625</v>
      </c>
      <c r="D42" s="61">
        <f>'[2]04'!$F$176</f>
        <v>372</v>
      </c>
      <c r="E42" s="140">
        <f>D42/Tab.1!D42</f>
        <v>0.22037914691943128</v>
      </c>
      <c r="F42" s="61">
        <f>'[2]04'!$F$177</f>
        <v>208</v>
      </c>
      <c r="G42" s="140">
        <f>F42/Tab.1!D42</f>
        <v>0.12322274881516587</v>
      </c>
      <c r="H42" s="61">
        <f>'[2]04'!$F$178</f>
        <v>371</v>
      </c>
      <c r="I42" s="140">
        <f>H42/Tab.1!D42</f>
        <v>0.21978672985781991</v>
      </c>
      <c r="J42" s="61">
        <f>'[2]04'!$F$179</f>
        <v>536</v>
      </c>
      <c r="K42" s="140">
        <f>J42/Tab.1!D42</f>
        <v>0.31753554502369669</v>
      </c>
    </row>
    <row r="43" spans="1:11" s="139" customFormat="1" ht="18" customHeight="1" x14ac:dyDescent="0.25">
      <c r="A43" s="144" t="s">
        <v>30</v>
      </c>
      <c r="B43" s="61">
        <f>'[2]19'!$F$175</f>
        <v>337</v>
      </c>
      <c r="C43" s="140">
        <f>B43/Tab.1!D43</f>
        <v>0.1099510603588907</v>
      </c>
      <c r="D43" s="61">
        <f>'[2]19'!$F$176</f>
        <v>689</v>
      </c>
      <c r="E43" s="140">
        <f>D43/Tab.1!D43</f>
        <v>0.22479608482871125</v>
      </c>
      <c r="F43" s="61">
        <f>'[2]19'!$F$177</f>
        <v>288</v>
      </c>
      <c r="G43" s="140">
        <f>F43/Tab.1!D43</f>
        <v>9.3964110929853184E-2</v>
      </c>
      <c r="H43" s="61">
        <f>'[2]19'!$F$178</f>
        <v>760</v>
      </c>
      <c r="I43" s="140">
        <f>H43/Tab.1!D43</f>
        <v>0.24796084828711257</v>
      </c>
      <c r="J43" s="61">
        <f>'[2]19'!$F$179</f>
        <v>991</v>
      </c>
      <c r="K43" s="140">
        <f>J43/Tab.1!D43</f>
        <v>0.32332789559543229</v>
      </c>
    </row>
    <row r="44" spans="1:11" ht="18" customHeight="1" x14ac:dyDescent="0.25">
      <c r="A44" s="144" t="s">
        <v>31</v>
      </c>
      <c r="B44" s="61">
        <f>'[2]27'!$F$175</f>
        <v>219</v>
      </c>
      <c r="C44" s="140">
        <f>B44/Tab.1!D44</f>
        <v>0.1191512513601741</v>
      </c>
      <c r="D44" s="61">
        <f>'[2]27'!$F$176</f>
        <v>444</v>
      </c>
      <c r="E44" s="140">
        <f>D44/Tab.1!D44</f>
        <v>0.24156692056583243</v>
      </c>
      <c r="F44" s="61">
        <f>'[2]27'!$F$177</f>
        <v>176</v>
      </c>
      <c r="G44" s="140">
        <f>F44/Tab.1!D44</f>
        <v>9.5756256800870507E-2</v>
      </c>
      <c r="H44" s="61">
        <f>'[2]27'!$F$178</f>
        <v>484</v>
      </c>
      <c r="I44" s="140">
        <f>H44/Tab.1!D44</f>
        <v>0.26332970620239393</v>
      </c>
      <c r="J44" s="61">
        <f>'[2]27'!$F$179</f>
        <v>515</v>
      </c>
      <c r="K44" s="140">
        <f>J44/Tab.1!D44</f>
        <v>0.28019586507072908</v>
      </c>
    </row>
    <row r="45" spans="1:11" s="139" customFormat="1" ht="18" customHeight="1" x14ac:dyDescent="0.25">
      <c r="A45" s="144" t="s">
        <v>43</v>
      </c>
      <c r="B45" s="61">
        <f>'[2]62'!$F$175</f>
        <v>593</v>
      </c>
      <c r="C45" s="140">
        <f>B45/Tab.1!D45</f>
        <v>0.17893783946891972</v>
      </c>
      <c r="D45" s="61">
        <f>'[2]62'!$F$176</f>
        <v>848</v>
      </c>
      <c r="E45" s="140">
        <f>D45/Tab.1!D45</f>
        <v>0.25588412794206394</v>
      </c>
      <c r="F45" s="61">
        <f>'[2]62'!$F$177</f>
        <v>396</v>
      </c>
      <c r="G45" s="140">
        <f>F45/Tab.1!D45</f>
        <v>0.11949305974652988</v>
      </c>
      <c r="H45" s="61">
        <f>'[2]62'!$F$178</f>
        <v>581</v>
      </c>
      <c r="I45" s="140">
        <f>H45/Tab.1!D45</f>
        <v>0.17531683765841882</v>
      </c>
      <c r="J45" s="61">
        <f>'[2]62'!$F$179</f>
        <v>896</v>
      </c>
      <c r="K45" s="140">
        <f>J45/Tab.1!D45</f>
        <v>0.2703681351840676</v>
      </c>
    </row>
    <row r="46" spans="1:11" s="163" customFormat="1" ht="40.35" customHeight="1" x14ac:dyDescent="0.25">
      <c r="A46" s="155" t="s">
        <v>91</v>
      </c>
      <c r="B46" s="11">
        <f>SUM(B47:B52)</f>
        <v>1256</v>
      </c>
      <c r="C46" s="156">
        <f>B46/Tab.1!D46</f>
        <v>0.14243592651394874</v>
      </c>
      <c r="D46" s="11">
        <f>SUM(D47:D52)</f>
        <v>2059</v>
      </c>
      <c r="E46" s="156">
        <f>D46/Tab.1!D46</f>
        <v>0.23349965978679973</v>
      </c>
      <c r="F46" s="11">
        <f>SUM(F47:F52)</f>
        <v>1280</v>
      </c>
      <c r="G46" s="156">
        <f>F46/Tab.1!D46</f>
        <v>0.14515763211612612</v>
      </c>
      <c r="H46" s="11">
        <f>SUM(H47:H52)</f>
        <v>2310</v>
      </c>
      <c r="I46" s="156">
        <f>H46/Tab.1!D46</f>
        <v>0.2619641642095713</v>
      </c>
      <c r="J46" s="11">
        <f>SUM(J47:J52)</f>
        <v>1913</v>
      </c>
      <c r="K46" s="156">
        <f>J46/Tab.1!D46</f>
        <v>0.21694261737355408</v>
      </c>
    </row>
    <row r="47" spans="1:11" ht="18" customHeight="1" x14ac:dyDescent="0.25">
      <c r="A47" s="144" t="s">
        <v>36</v>
      </c>
      <c r="B47" s="61">
        <f>'[2]03'!$F$175</f>
        <v>364</v>
      </c>
      <c r="C47" s="140">
        <f>B47/Tab.1!D47</f>
        <v>0.10486891385767791</v>
      </c>
      <c r="D47" s="61">
        <f>'[2]03'!$F$176</f>
        <v>854</v>
      </c>
      <c r="E47" s="140">
        <f>D47/Tab.1!D47</f>
        <v>0.24603860558916738</v>
      </c>
      <c r="F47" s="61">
        <f>'[2]03'!$F$177</f>
        <v>424</v>
      </c>
      <c r="G47" s="140">
        <f>F47/Tab.1!D47</f>
        <v>0.12215499855949294</v>
      </c>
      <c r="H47" s="61">
        <f>'[2]03'!$F$178</f>
        <v>1082</v>
      </c>
      <c r="I47" s="140">
        <f>H47/Tab.1!D47</f>
        <v>0.31172572745606453</v>
      </c>
      <c r="J47" s="61">
        <f>'[2]03'!$F$179</f>
        <v>747</v>
      </c>
      <c r="K47" s="140">
        <f>J47/Tab.1!D47</f>
        <v>0.21521175453759722</v>
      </c>
    </row>
    <row r="48" spans="1:11" ht="18" customHeight="1" x14ac:dyDescent="0.25">
      <c r="A48" s="144" t="s">
        <v>23</v>
      </c>
      <c r="B48" s="61">
        <f>'[2]10'!$F$175</f>
        <v>65</v>
      </c>
      <c r="C48" s="140">
        <f>B48/Tab.1!D48</f>
        <v>0.11648745519713262</v>
      </c>
      <c r="D48" s="61">
        <f>'[2]10'!$F$176</f>
        <v>169</v>
      </c>
      <c r="E48" s="140">
        <f>D48/Tab.1!D48</f>
        <v>0.30286738351254483</v>
      </c>
      <c r="F48" s="61">
        <f>'[2]10'!$F$177</f>
        <v>68</v>
      </c>
      <c r="G48" s="140">
        <f>F48/Tab.1!D48</f>
        <v>0.12186379928315412</v>
      </c>
      <c r="H48" s="61">
        <f>'[2]10'!$F$178</f>
        <v>116</v>
      </c>
      <c r="I48" s="140">
        <f>H48/Tab.1!D48</f>
        <v>0.2078853046594982</v>
      </c>
      <c r="J48" s="61">
        <f>'[2]10'!$F$179</f>
        <v>140</v>
      </c>
      <c r="K48" s="140">
        <f>J48/Tab.1!D48</f>
        <v>0.25089605734767023</v>
      </c>
    </row>
    <row r="49" spans="1:11" ht="18" customHeight="1" x14ac:dyDescent="0.25">
      <c r="A49" s="144" t="s">
        <v>49</v>
      </c>
      <c r="B49" s="61">
        <f>'[2]26'!$F$175</f>
        <v>194</v>
      </c>
      <c r="C49" s="140">
        <f>B49/Tab.1!D49</f>
        <v>0.15120810600155885</v>
      </c>
      <c r="D49" s="61">
        <f>'[2]26'!$F$176</f>
        <v>265</v>
      </c>
      <c r="E49" s="140">
        <f>D49/Tab.1!D49</f>
        <v>0.20654715510522215</v>
      </c>
      <c r="F49" s="61">
        <f>'[2]26'!$F$177</f>
        <v>169</v>
      </c>
      <c r="G49" s="140">
        <f>F49/Tab.1!D49</f>
        <v>0.13172252533125486</v>
      </c>
      <c r="H49" s="61">
        <f>'[2]26'!$F$178</f>
        <v>351</v>
      </c>
      <c r="I49" s="140">
        <f>H49/Tab.1!D49</f>
        <v>0.27357755261106781</v>
      </c>
      <c r="J49" s="61">
        <f>'[2]26'!$F$179</f>
        <v>304</v>
      </c>
      <c r="K49" s="140">
        <f>J49/Tab.1!D49</f>
        <v>0.23694466095089634</v>
      </c>
    </row>
    <row r="50" spans="1:11" ht="18" customHeight="1" x14ac:dyDescent="0.25">
      <c r="A50" s="144" t="s">
        <v>24</v>
      </c>
      <c r="B50" s="61">
        <f>'[2]29'!$F$175</f>
        <v>160</v>
      </c>
      <c r="C50" s="140">
        <f>B50/Tab.1!D50</f>
        <v>0.16080402010050251</v>
      </c>
      <c r="D50" s="61">
        <f>'[2]29'!$F$176</f>
        <v>228</v>
      </c>
      <c r="E50" s="140">
        <f>D50/Tab.1!D50</f>
        <v>0.22914572864321608</v>
      </c>
      <c r="F50" s="61">
        <f>'[2]29'!$F$177</f>
        <v>170</v>
      </c>
      <c r="G50" s="140">
        <f>F50/Tab.1!D50</f>
        <v>0.17085427135678391</v>
      </c>
      <c r="H50" s="61">
        <f>'[2]29'!$F$178</f>
        <v>221</v>
      </c>
      <c r="I50" s="140">
        <f>H50/Tab.1!D50</f>
        <v>0.22211055276381911</v>
      </c>
      <c r="J50" s="61">
        <f>'[2]29'!$F$179</f>
        <v>216</v>
      </c>
      <c r="K50" s="140">
        <f>J50/Tab.1!D50</f>
        <v>0.21708542713567838</v>
      </c>
    </row>
    <row r="51" spans="1:11" ht="18" customHeight="1" x14ac:dyDescent="0.25">
      <c r="A51" s="144" t="s">
        <v>13</v>
      </c>
      <c r="B51" s="61">
        <f>'[2]33'!$F$175</f>
        <v>149</v>
      </c>
      <c r="C51" s="140">
        <f>B51/Tab.1!D51</f>
        <v>0.12756849315068494</v>
      </c>
      <c r="D51" s="61">
        <f>'[2]33'!$F$176</f>
        <v>250</v>
      </c>
      <c r="E51" s="140">
        <f>D51/Tab.1!D51</f>
        <v>0.21404109589041095</v>
      </c>
      <c r="F51" s="61">
        <f>'[2]33'!$F$177</f>
        <v>225</v>
      </c>
      <c r="G51" s="140">
        <f>F51/Tab.1!D51</f>
        <v>0.19263698630136986</v>
      </c>
      <c r="H51" s="61">
        <f>'[2]33'!$F$178</f>
        <v>301</v>
      </c>
      <c r="I51" s="140">
        <f>H51/Tab.1!D51</f>
        <v>0.2577054794520548</v>
      </c>
      <c r="J51" s="61">
        <f>'[2]33'!$F$179</f>
        <v>243</v>
      </c>
      <c r="K51" s="140">
        <f>J51/Tab.1!D51</f>
        <v>0.20804794520547945</v>
      </c>
    </row>
    <row r="52" spans="1:11" ht="18" customHeight="1" x14ac:dyDescent="0.25">
      <c r="A52" s="144" t="s">
        <v>45</v>
      </c>
      <c r="B52" s="61">
        <f>'[2]64'!$F$175</f>
        <v>324</v>
      </c>
      <c r="C52" s="140">
        <f>B52/Tab.1!D52</f>
        <v>0.24125093075204765</v>
      </c>
      <c r="D52" s="61">
        <f>'[2]64'!$F$176</f>
        <v>293</v>
      </c>
      <c r="E52" s="140">
        <f>D52/Tab.1!D52</f>
        <v>0.21816827997021593</v>
      </c>
      <c r="F52" s="61">
        <f>'[2]64'!$F$177</f>
        <v>224</v>
      </c>
      <c r="G52" s="140">
        <f>F52/Tab.1!D52</f>
        <v>0.16679076693968728</v>
      </c>
      <c r="H52" s="61">
        <f>'[2]64'!$F$178</f>
        <v>239</v>
      </c>
      <c r="I52" s="140">
        <f>H52/Tab.1!D52</f>
        <v>0.17795979151154132</v>
      </c>
      <c r="J52" s="61">
        <f>'[2]64'!$F$179</f>
        <v>263</v>
      </c>
      <c r="K52" s="140">
        <f>J52/Tab.1!D52</f>
        <v>0.19583023082650783</v>
      </c>
    </row>
    <row r="53" spans="1:11" s="163" customFormat="1" ht="40.35" customHeight="1" x14ac:dyDescent="0.25">
      <c r="A53" s="155" t="s">
        <v>92</v>
      </c>
      <c r="B53" s="11">
        <f>SUM(B54:B56)</f>
        <v>486</v>
      </c>
      <c r="C53" s="156">
        <f>B53/Tab.1!D53</f>
        <v>0.11657471815783162</v>
      </c>
      <c r="D53" s="11">
        <f>SUM(D54:D56)</f>
        <v>871</v>
      </c>
      <c r="E53" s="156">
        <f>D53/Tab.1!D53</f>
        <v>0.20892300311825379</v>
      </c>
      <c r="F53" s="11">
        <f>SUM(F54:F56)</f>
        <v>557</v>
      </c>
      <c r="G53" s="156">
        <f>F53/Tab.1!D53</f>
        <v>0.1336051810985848</v>
      </c>
      <c r="H53" s="11">
        <f>SUM(H54:H56)</f>
        <v>933</v>
      </c>
      <c r="I53" s="156">
        <f>H53/Tab.1!D53</f>
        <v>0.22379467498201008</v>
      </c>
      <c r="J53" s="11">
        <f>SUM(J54:J56)</f>
        <v>1322</v>
      </c>
      <c r="K53" s="156">
        <f>J53/Tab.1!D53</f>
        <v>0.31710242264331973</v>
      </c>
    </row>
    <row r="54" spans="1:11" ht="18" customHeight="1" x14ac:dyDescent="0.25">
      <c r="A54" s="144" t="s">
        <v>3</v>
      </c>
      <c r="B54" s="61">
        <f>'[2]06'!$F$175</f>
        <v>131</v>
      </c>
      <c r="C54" s="140">
        <f>B54/Tab.1!D54</f>
        <v>0.12596153846153846</v>
      </c>
      <c r="D54" s="61">
        <f>'[2]06'!$F$176</f>
        <v>258</v>
      </c>
      <c r="E54" s="140">
        <f>D54/Tab.1!D54</f>
        <v>0.24807692307692308</v>
      </c>
      <c r="F54" s="61">
        <f>'[2]06'!$F$177</f>
        <v>129</v>
      </c>
      <c r="G54" s="140">
        <f>F54/Tab.1!D54</f>
        <v>0.12403846153846154</v>
      </c>
      <c r="H54" s="61">
        <f>'[2]06'!$F$178</f>
        <v>203</v>
      </c>
      <c r="I54" s="140">
        <f>H54/Tab.1!D54</f>
        <v>0.19519230769230769</v>
      </c>
      <c r="J54" s="61">
        <f>'[2]06'!$F$179</f>
        <v>319</v>
      </c>
      <c r="K54" s="140">
        <f>J54/Tab.1!D54</f>
        <v>0.30673076923076925</v>
      </c>
    </row>
    <row r="55" spans="1:11" ht="18" customHeight="1" x14ac:dyDescent="0.25">
      <c r="A55" s="147" t="s">
        <v>11</v>
      </c>
      <c r="B55" s="61">
        <f>'[2]28'!$F$175</f>
        <v>124</v>
      </c>
      <c r="C55" s="140">
        <f>B55/Tab.1!D55</f>
        <v>0.15796178343949044</v>
      </c>
      <c r="D55" s="61">
        <f>'[2]28'!$F$176</f>
        <v>186</v>
      </c>
      <c r="E55" s="140">
        <f>D55/Tab.1!D55</f>
        <v>0.23694267515923567</v>
      </c>
      <c r="F55" s="61">
        <f>'[2]28'!$F$177</f>
        <v>100</v>
      </c>
      <c r="G55" s="140">
        <f>F55/Tab.1!D55</f>
        <v>0.12738853503184713</v>
      </c>
      <c r="H55" s="61">
        <f>'[2]28'!$F$178</f>
        <v>160</v>
      </c>
      <c r="I55" s="140">
        <f>H55/Tab.1!D55</f>
        <v>0.20382165605095542</v>
      </c>
      <c r="J55" s="61">
        <f>'[2]28'!$F$179</f>
        <v>215</v>
      </c>
      <c r="K55" s="140">
        <f>J55/Tab.1!D55</f>
        <v>0.27388535031847133</v>
      </c>
    </row>
    <row r="56" spans="1:11" ht="18" customHeight="1" x14ac:dyDescent="0.25">
      <c r="A56" s="144" t="s">
        <v>15</v>
      </c>
      <c r="B56" s="61">
        <f>'[2]38'!$F$175</f>
        <v>231</v>
      </c>
      <c r="C56" s="140">
        <f>B56/Tab.1!D56</f>
        <v>9.8549488054607504E-2</v>
      </c>
      <c r="D56" s="61">
        <f>'[2]38'!$F$176</f>
        <v>427</v>
      </c>
      <c r="E56" s="140">
        <f>D56/Tab.1!D56</f>
        <v>0.18216723549488054</v>
      </c>
      <c r="F56" s="61">
        <f>'[2]38'!$F$177</f>
        <v>328</v>
      </c>
      <c r="G56" s="140">
        <f>F56/Tab.1!D56</f>
        <v>0.13993174061433447</v>
      </c>
      <c r="H56" s="61">
        <f>'[2]38'!$F$178</f>
        <v>570</v>
      </c>
      <c r="I56" s="140">
        <f>H56/Tab.1!D56</f>
        <v>0.24317406143344711</v>
      </c>
      <c r="J56" s="61">
        <f>'[2]38'!$F$179</f>
        <v>788</v>
      </c>
      <c r="K56" s="140">
        <f>J56/Tab.1!D56</f>
        <v>0.33617747440273038</v>
      </c>
    </row>
    <row r="57" spans="1:11" ht="18" customHeight="1" x14ac:dyDescent="0.25">
      <c r="B57" s="148"/>
      <c r="C57" s="148"/>
      <c r="D57" s="148"/>
      <c r="E57" s="148"/>
      <c r="F57" s="148"/>
      <c r="G57" s="148"/>
      <c r="H57" s="148"/>
      <c r="I57" s="148"/>
      <c r="J57" s="148"/>
      <c r="K57" s="148"/>
    </row>
    <row r="58" spans="1:11" ht="18" customHeight="1" x14ac:dyDescent="0.25">
      <c r="A58" s="149"/>
      <c r="B58" s="150"/>
      <c r="C58" s="143"/>
      <c r="D58" s="151"/>
      <c r="F58" s="148"/>
      <c r="G58" s="152"/>
    </row>
    <row r="59" spans="1:11" ht="18" customHeight="1" x14ac:dyDescent="0.25">
      <c r="A59" s="149"/>
      <c r="B59" s="150"/>
      <c r="C59" s="143"/>
      <c r="D59" s="151"/>
      <c r="G59" s="152"/>
    </row>
  </sheetData>
  <pageMargins left="0.7" right="0.7" top="0.75" bottom="0.75" header="0.3" footer="0.3"/>
  <pageSetup paperSize="9" scale="5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59"/>
  <sheetViews>
    <sheetView showGridLines="0" view="pageBreakPreview" zoomScale="70" zoomScaleNormal="100" zoomScaleSheetLayoutView="70" workbookViewId="0">
      <selection activeCell="K19" sqref="K19"/>
    </sheetView>
  </sheetViews>
  <sheetFormatPr defaultColWidth="7.85546875" defaultRowHeight="15.75" x14ac:dyDescent="0.25"/>
  <cols>
    <col min="1" max="1" width="25.7109375" style="158" customWidth="1"/>
    <col min="2" max="15" width="12.7109375" style="142" customWidth="1"/>
    <col min="16" max="255" width="7.85546875" style="142"/>
    <col min="256" max="256" width="23.5703125" style="142" customWidth="1"/>
    <col min="257" max="257" width="9.42578125" style="142" bestFit="1" customWidth="1"/>
    <col min="258" max="258" width="7.7109375" style="142" customWidth="1"/>
    <col min="259" max="259" width="9" style="142" customWidth="1"/>
    <col min="260" max="260" width="9.42578125" style="142" bestFit="1" customWidth="1"/>
    <col min="261" max="261" width="8.7109375" style="142" customWidth="1"/>
    <col min="262" max="262" width="7.7109375" style="142" customWidth="1"/>
    <col min="263" max="263" width="8.7109375" style="142" customWidth="1"/>
    <col min="264" max="264" width="8.28515625" style="142" customWidth="1"/>
    <col min="265" max="265" width="8.140625" style="142" customWidth="1"/>
    <col min="266" max="266" width="7.7109375" style="142" customWidth="1"/>
    <col min="267" max="267" width="8.7109375" style="142" customWidth="1"/>
    <col min="268" max="268" width="7.5703125" style="142" customWidth="1"/>
    <col min="269" max="269" width="8.7109375" style="142" customWidth="1"/>
    <col min="270" max="270" width="7.5703125" style="142" customWidth="1"/>
    <col min="271" max="271" width="8.7109375" style="142" customWidth="1"/>
    <col min="272" max="511" width="7.85546875" style="142"/>
    <col min="512" max="512" width="23.5703125" style="142" customWidth="1"/>
    <col min="513" max="513" width="9.42578125" style="142" bestFit="1" customWidth="1"/>
    <col min="514" max="514" width="7.7109375" style="142" customWidth="1"/>
    <col min="515" max="515" width="9" style="142" customWidth="1"/>
    <col min="516" max="516" width="9.42578125" style="142" bestFit="1" customWidth="1"/>
    <col min="517" max="517" width="8.7109375" style="142" customWidth="1"/>
    <col min="518" max="518" width="7.7109375" style="142" customWidth="1"/>
    <col min="519" max="519" width="8.7109375" style="142" customWidth="1"/>
    <col min="520" max="520" width="8.28515625" style="142" customWidth="1"/>
    <col min="521" max="521" width="8.140625" style="142" customWidth="1"/>
    <col min="522" max="522" width="7.7109375" style="142" customWidth="1"/>
    <col min="523" max="523" width="8.7109375" style="142" customWidth="1"/>
    <col min="524" max="524" width="7.5703125" style="142" customWidth="1"/>
    <col min="525" max="525" width="8.7109375" style="142" customWidth="1"/>
    <col min="526" max="526" width="7.5703125" style="142" customWidth="1"/>
    <col min="527" max="527" width="8.7109375" style="142" customWidth="1"/>
    <col min="528" max="767" width="7.85546875" style="142"/>
    <col min="768" max="768" width="23.5703125" style="142" customWidth="1"/>
    <col min="769" max="769" width="9.42578125" style="142" bestFit="1" customWidth="1"/>
    <col min="770" max="770" width="7.7109375" style="142" customWidth="1"/>
    <col min="771" max="771" width="9" style="142" customWidth="1"/>
    <col min="772" max="772" width="9.42578125" style="142" bestFit="1" customWidth="1"/>
    <col min="773" max="773" width="8.7109375" style="142" customWidth="1"/>
    <col min="774" max="774" width="7.7109375" style="142" customWidth="1"/>
    <col min="775" max="775" width="8.7109375" style="142" customWidth="1"/>
    <col min="776" max="776" width="8.28515625" style="142" customWidth="1"/>
    <col min="777" max="777" width="8.140625" style="142" customWidth="1"/>
    <col min="778" max="778" width="7.7109375" style="142" customWidth="1"/>
    <col min="779" max="779" width="8.7109375" style="142" customWidth="1"/>
    <col min="780" max="780" width="7.5703125" style="142" customWidth="1"/>
    <col min="781" max="781" width="8.7109375" style="142" customWidth="1"/>
    <col min="782" max="782" width="7.5703125" style="142" customWidth="1"/>
    <col min="783" max="783" width="8.7109375" style="142" customWidth="1"/>
    <col min="784" max="1023" width="7.85546875" style="142"/>
    <col min="1024" max="1024" width="23.5703125" style="142" customWidth="1"/>
    <col min="1025" max="1025" width="9.42578125" style="142" bestFit="1" customWidth="1"/>
    <col min="1026" max="1026" width="7.7109375" style="142" customWidth="1"/>
    <col min="1027" max="1027" width="9" style="142" customWidth="1"/>
    <col min="1028" max="1028" width="9.42578125" style="142" bestFit="1" customWidth="1"/>
    <col min="1029" max="1029" width="8.7109375" style="142" customWidth="1"/>
    <col min="1030" max="1030" width="7.7109375" style="142" customWidth="1"/>
    <col min="1031" max="1031" width="8.7109375" style="142" customWidth="1"/>
    <col min="1032" max="1032" width="8.28515625" style="142" customWidth="1"/>
    <col min="1033" max="1033" width="8.140625" style="142" customWidth="1"/>
    <col min="1034" max="1034" width="7.7109375" style="142" customWidth="1"/>
    <col min="1035" max="1035" width="8.7109375" style="142" customWidth="1"/>
    <col min="1036" max="1036" width="7.5703125" style="142" customWidth="1"/>
    <col min="1037" max="1037" width="8.7109375" style="142" customWidth="1"/>
    <col min="1038" max="1038" width="7.5703125" style="142" customWidth="1"/>
    <col min="1039" max="1039" width="8.7109375" style="142" customWidth="1"/>
    <col min="1040" max="1279" width="7.85546875" style="142"/>
    <col min="1280" max="1280" width="23.5703125" style="142" customWidth="1"/>
    <col min="1281" max="1281" width="9.42578125" style="142" bestFit="1" customWidth="1"/>
    <col min="1282" max="1282" width="7.7109375" style="142" customWidth="1"/>
    <col min="1283" max="1283" width="9" style="142" customWidth="1"/>
    <col min="1284" max="1284" width="9.42578125" style="142" bestFit="1" customWidth="1"/>
    <col min="1285" max="1285" width="8.7109375" style="142" customWidth="1"/>
    <col min="1286" max="1286" width="7.7109375" style="142" customWidth="1"/>
    <col min="1287" max="1287" width="8.7109375" style="142" customWidth="1"/>
    <col min="1288" max="1288" width="8.28515625" style="142" customWidth="1"/>
    <col min="1289" max="1289" width="8.140625" style="142" customWidth="1"/>
    <col min="1290" max="1290" width="7.7109375" style="142" customWidth="1"/>
    <col min="1291" max="1291" width="8.7109375" style="142" customWidth="1"/>
    <col min="1292" max="1292" width="7.5703125" style="142" customWidth="1"/>
    <col min="1293" max="1293" width="8.7109375" style="142" customWidth="1"/>
    <col min="1294" max="1294" width="7.5703125" style="142" customWidth="1"/>
    <col min="1295" max="1295" width="8.7109375" style="142" customWidth="1"/>
    <col min="1296" max="1535" width="7.85546875" style="142"/>
    <col min="1536" max="1536" width="23.5703125" style="142" customWidth="1"/>
    <col min="1537" max="1537" width="9.42578125" style="142" bestFit="1" customWidth="1"/>
    <col min="1538" max="1538" width="7.7109375" style="142" customWidth="1"/>
    <col min="1539" max="1539" width="9" style="142" customWidth="1"/>
    <col min="1540" max="1540" width="9.42578125" style="142" bestFit="1" customWidth="1"/>
    <col min="1541" max="1541" width="8.7109375" style="142" customWidth="1"/>
    <col min="1542" max="1542" width="7.7109375" style="142" customWidth="1"/>
    <col min="1543" max="1543" width="8.7109375" style="142" customWidth="1"/>
    <col min="1544" max="1544" width="8.28515625" style="142" customWidth="1"/>
    <col min="1545" max="1545" width="8.140625" style="142" customWidth="1"/>
    <col min="1546" max="1546" width="7.7109375" style="142" customWidth="1"/>
    <col min="1547" max="1547" width="8.7109375" style="142" customWidth="1"/>
    <col min="1548" max="1548" width="7.5703125" style="142" customWidth="1"/>
    <col min="1549" max="1549" width="8.7109375" style="142" customWidth="1"/>
    <col min="1550" max="1550" width="7.5703125" style="142" customWidth="1"/>
    <col min="1551" max="1551" width="8.7109375" style="142" customWidth="1"/>
    <col min="1552" max="1791" width="7.85546875" style="142"/>
    <col min="1792" max="1792" width="23.5703125" style="142" customWidth="1"/>
    <col min="1793" max="1793" width="9.42578125" style="142" bestFit="1" customWidth="1"/>
    <col min="1794" max="1794" width="7.7109375" style="142" customWidth="1"/>
    <col min="1795" max="1795" width="9" style="142" customWidth="1"/>
    <col min="1796" max="1796" width="9.42578125" style="142" bestFit="1" customWidth="1"/>
    <col min="1797" max="1797" width="8.7109375" style="142" customWidth="1"/>
    <col min="1798" max="1798" width="7.7109375" style="142" customWidth="1"/>
    <col min="1799" max="1799" width="8.7109375" style="142" customWidth="1"/>
    <col min="1800" max="1800" width="8.28515625" style="142" customWidth="1"/>
    <col min="1801" max="1801" width="8.140625" style="142" customWidth="1"/>
    <col min="1802" max="1802" width="7.7109375" style="142" customWidth="1"/>
    <col min="1803" max="1803" width="8.7109375" style="142" customWidth="1"/>
    <col min="1804" max="1804" width="7.5703125" style="142" customWidth="1"/>
    <col min="1805" max="1805" width="8.7109375" style="142" customWidth="1"/>
    <col min="1806" max="1806" width="7.5703125" style="142" customWidth="1"/>
    <col min="1807" max="1807" width="8.7109375" style="142" customWidth="1"/>
    <col min="1808" max="2047" width="7.85546875" style="142"/>
    <col min="2048" max="2048" width="23.5703125" style="142" customWidth="1"/>
    <col min="2049" max="2049" width="9.42578125" style="142" bestFit="1" customWidth="1"/>
    <col min="2050" max="2050" width="7.7109375" style="142" customWidth="1"/>
    <col min="2051" max="2051" width="9" style="142" customWidth="1"/>
    <col min="2052" max="2052" width="9.42578125" style="142" bestFit="1" customWidth="1"/>
    <col min="2053" max="2053" width="8.7109375" style="142" customWidth="1"/>
    <col min="2054" max="2054" width="7.7109375" style="142" customWidth="1"/>
    <col min="2055" max="2055" width="8.7109375" style="142" customWidth="1"/>
    <col min="2056" max="2056" width="8.28515625" style="142" customWidth="1"/>
    <col min="2057" max="2057" width="8.140625" style="142" customWidth="1"/>
    <col min="2058" max="2058" width="7.7109375" style="142" customWidth="1"/>
    <col min="2059" max="2059" width="8.7109375" style="142" customWidth="1"/>
    <col min="2060" max="2060" width="7.5703125" style="142" customWidth="1"/>
    <col min="2061" max="2061" width="8.7109375" style="142" customWidth="1"/>
    <col min="2062" max="2062" width="7.5703125" style="142" customWidth="1"/>
    <col min="2063" max="2063" width="8.7109375" style="142" customWidth="1"/>
    <col min="2064" max="2303" width="7.85546875" style="142"/>
    <col min="2304" max="2304" width="23.5703125" style="142" customWidth="1"/>
    <col min="2305" max="2305" width="9.42578125" style="142" bestFit="1" customWidth="1"/>
    <col min="2306" max="2306" width="7.7109375" style="142" customWidth="1"/>
    <col min="2307" max="2307" width="9" style="142" customWidth="1"/>
    <col min="2308" max="2308" width="9.42578125" style="142" bestFit="1" customWidth="1"/>
    <col min="2309" max="2309" width="8.7109375" style="142" customWidth="1"/>
    <col min="2310" max="2310" width="7.7109375" style="142" customWidth="1"/>
    <col min="2311" max="2311" width="8.7109375" style="142" customWidth="1"/>
    <col min="2312" max="2312" width="8.28515625" style="142" customWidth="1"/>
    <col min="2313" max="2313" width="8.140625" style="142" customWidth="1"/>
    <col min="2314" max="2314" width="7.7109375" style="142" customWidth="1"/>
    <col min="2315" max="2315" width="8.7109375" style="142" customWidth="1"/>
    <col min="2316" max="2316" width="7.5703125" style="142" customWidth="1"/>
    <col min="2317" max="2317" width="8.7109375" style="142" customWidth="1"/>
    <col min="2318" max="2318" width="7.5703125" style="142" customWidth="1"/>
    <col min="2319" max="2319" width="8.7109375" style="142" customWidth="1"/>
    <col min="2320" max="2559" width="7.85546875" style="142"/>
    <col min="2560" max="2560" width="23.5703125" style="142" customWidth="1"/>
    <col min="2561" max="2561" width="9.42578125" style="142" bestFit="1" customWidth="1"/>
    <col min="2562" max="2562" width="7.7109375" style="142" customWidth="1"/>
    <col min="2563" max="2563" width="9" style="142" customWidth="1"/>
    <col min="2564" max="2564" width="9.42578125" style="142" bestFit="1" customWidth="1"/>
    <col min="2565" max="2565" width="8.7109375" style="142" customWidth="1"/>
    <col min="2566" max="2566" width="7.7109375" style="142" customWidth="1"/>
    <col min="2567" max="2567" width="8.7109375" style="142" customWidth="1"/>
    <col min="2568" max="2568" width="8.28515625" style="142" customWidth="1"/>
    <col min="2569" max="2569" width="8.140625" style="142" customWidth="1"/>
    <col min="2570" max="2570" width="7.7109375" style="142" customWidth="1"/>
    <col min="2571" max="2571" width="8.7109375" style="142" customWidth="1"/>
    <col min="2572" max="2572" width="7.5703125" style="142" customWidth="1"/>
    <col min="2573" max="2573" width="8.7109375" style="142" customWidth="1"/>
    <col min="2574" max="2574" width="7.5703125" style="142" customWidth="1"/>
    <col min="2575" max="2575" width="8.7109375" style="142" customWidth="1"/>
    <col min="2576" max="2815" width="7.85546875" style="142"/>
    <col min="2816" max="2816" width="23.5703125" style="142" customWidth="1"/>
    <col min="2817" max="2817" width="9.42578125" style="142" bestFit="1" customWidth="1"/>
    <col min="2818" max="2818" width="7.7109375" style="142" customWidth="1"/>
    <col min="2819" max="2819" width="9" style="142" customWidth="1"/>
    <col min="2820" max="2820" width="9.42578125" style="142" bestFit="1" customWidth="1"/>
    <col min="2821" max="2821" width="8.7109375" style="142" customWidth="1"/>
    <col min="2822" max="2822" width="7.7109375" style="142" customWidth="1"/>
    <col min="2823" max="2823" width="8.7109375" style="142" customWidth="1"/>
    <col min="2824" max="2824" width="8.28515625" style="142" customWidth="1"/>
    <col min="2825" max="2825" width="8.140625" style="142" customWidth="1"/>
    <col min="2826" max="2826" width="7.7109375" style="142" customWidth="1"/>
    <col min="2827" max="2827" width="8.7109375" style="142" customWidth="1"/>
    <col min="2828" max="2828" width="7.5703125" style="142" customWidth="1"/>
    <col min="2829" max="2829" width="8.7109375" style="142" customWidth="1"/>
    <col min="2830" max="2830" width="7.5703125" style="142" customWidth="1"/>
    <col min="2831" max="2831" width="8.7109375" style="142" customWidth="1"/>
    <col min="2832" max="3071" width="7.85546875" style="142"/>
    <col min="3072" max="3072" width="23.5703125" style="142" customWidth="1"/>
    <col min="3073" max="3073" width="9.42578125" style="142" bestFit="1" customWidth="1"/>
    <col min="3074" max="3074" width="7.7109375" style="142" customWidth="1"/>
    <col min="3075" max="3075" width="9" style="142" customWidth="1"/>
    <col min="3076" max="3076" width="9.42578125" style="142" bestFit="1" customWidth="1"/>
    <col min="3077" max="3077" width="8.7109375" style="142" customWidth="1"/>
    <col min="3078" max="3078" width="7.7109375" style="142" customWidth="1"/>
    <col min="3079" max="3079" width="8.7109375" style="142" customWidth="1"/>
    <col min="3080" max="3080" width="8.28515625" style="142" customWidth="1"/>
    <col min="3081" max="3081" width="8.140625" style="142" customWidth="1"/>
    <col min="3082" max="3082" width="7.7109375" style="142" customWidth="1"/>
    <col min="3083" max="3083" width="8.7109375" style="142" customWidth="1"/>
    <col min="3084" max="3084" width="7.5703125" style="142" customWidth="1"/>
    <col min="3085" max="3085" width="8.7109375" style="142" customWidth="1"/>
    <col min="3086" max="3086" width="7.5703125" style="142" customWidth="1"/>
    <col min="3087" max="3087" width="8.7109375" style="142" customWidth="1"/>
    <col min="3088" max="3327" width="7.85546875" style="142"/>
    <col min="3328" max="3328" width="23.5703125" style="142" customWidth="1"/>
    <col min="3329" max="3329" width="9.42578125" style="142" bestFit="1" customWidth="1"/>
    <col min="3330" max="3330" width="7.7109375" style="142" customWidth="1"/>
    <col min="3331" max="3331" width="9" style="142" customWidth="1"/>
    <col min="3332" max="3332" width="9.42578125" style="142" bestFit="1" customWidth="1"/>
    <col min="3333" max="3333" width="8.7109375" style="142" customWidth="1"/>
    <col min="3334" max="3334" width="7.7109375" style="142" customWidth="1"/>
    <col min="3335" max="3335" width="8.7109375" style="142" customWidth="1"/>
    <col min="3336" max="3336" width="8.28515625" style="142" customWidth="1"/>
    <col min="3337" max="3337" width="8.140625" style="142" customWidth="1"/>
    <col min="3338" max="3338" width="7.7109375" style="142" customWidth="1"/>
    <col min="3339" max="3339" width="8.7109375" style="142" customWidth="1"/>
    <col min="3340" max="3340" width="7.5703125" style="142" customWidth="1"/>
    <col min="3341" max="3341" width="8.7109375" style="142" customWidth="1"/>
    <col min="3342" max="3342" width="7.5703125" style="142" customWidth="1"/>
    <col min="3343" max="3343" width="8.7109375" style="142" customWidth="1"/>
    <col min="3344" max="3583" width="7.85546875" style="142"/>
    <col min="3584" max="3584" width="23.5703125" style="142" customWidth="1"/>
    <col min="3585" max="3585" width="9.42578125" style="142" bestFit="1" customWidth="1"/>
    <col min="3586" max="3586" width="7.7109375" style="142" customWidth="1"/>
    <col min="3587" max="3587" width="9" style="142" customWidth="1"/>
    <col min="3588" max="3588" width="9.42578125" style="142" bestFit="1" customWidth="1"/>
    <col min="3589" max="3589" width="8.7109375" style="142" customWidth="1"/>
    <col min="3590" max="3590" width="7.7109375" style="142" customWidth="1"/>
    <col min="3591" max="3591" width="8.7109375" style="142" customWidth="1"/>
    <col min="3592" max="3592" width="8.28515625" style="142" customWidth="1"/>
    <col min="3593" max="3593" width="8.140625" style="142" customWidth="1"/>
    <col min="3594" max="3594" width="7.7109375" style="142" customWidth="1"/>
    <col min="3595" max="3595" width="8.7109375" style="142" customWidth="1"/>
    <col min="3596" max="3596" width="7.5703125" style="142" customWidth="1"/>
    <col min="3597" max="3597" width="8.7109375" style="142" customWidth="1"/>
    <col min="3598" max="3598" width="7.5703125" style="142" customWidth="1"/>
    <col min="3599" max="3599" width="8.7109375" style="142" customWidth="1"/>
    <col min="3600" max="3839" width="7.85546875" style="142"/>
    <col min="3840" max="3840" width="23.5703125" style="142" customWidth="1"/>
    <col min="3841" max="3841" width="9.42578125" style="142" bestFit="1" customWidth="1"/>
    <col min="3842" max="3842" width="7.7109375" style="142" customWidth="1"/>
    <col min="3843" max="3843" width="9" style="142" customWidth="1"/>
    <col min="3844" max="3844" width="9.42578125" style="142" bestFit="1" customWidth="1"/>
    <col min="3845" max="3845" width="8.7109375" style="142" customWidth="1"/>
    <col min="3846" max="3846" width="7.7109375" style="142" customWidth="1"/>
    <col min="3847" max="3847" width="8.7109375" style="142" customWidth="1"/>
    <col min="3848" max="3848" width="8.28515625" style="142" customWidth="1"/>
    <col min="3849" max="3849" width="8.140625" style="142" customWidth="1"/>
    <col min="3850" max="3850" width="7.7109375" style="142" customWidth="1"/>
    <col min="3851" max="3851" width="8.7109375" style="142" customWidth="1"/>
    <col min="3852" max="3852" width="7.5703125" style="142" customWidth="1"/>
    <col min="3853" max="3853" width="8.7109375" style="142" customWidth="1"/>
    <col min="3854" max="3854" width="7.5703125" style="142" customWidth="1"/>
    <col min="3855" max="3855" width="8.7109375" style="142" customWidth="1"/>
    <col min="3856" max="4095" width="7.85546875" style="142"/>
    <col min="4096" max="4096" width="23.5703125" style="142" customWidth="1"/>
    <col min="4097" max="4097" width="9.42578125" style="142" bestFit="1" customWidth="1"/>
    <col min="4098" max="4098" width="7.7109375" style="142" customWidth="1"/>
    <col min="4099" max="4099" width="9" style="142" customWidth="1"/>
    <col min="4100" max="4100" width="9.42578125" style="142" bestFit="1" customWidth="1"/>
    <col min="4101" max="4101" width="8.7109375" style="142" customWidth="1"/>
    <col min="4102" max="4102" width="7.7109375" style="142" customWidth="1"/>
    <col min="4103" max="4103" width="8.7109375" style="142" customWidth="1"/>
    <col min="4104" max="4104" width="8.28515625" style="142" customWidth="1"/>
    <col min="4105" max="4105" width="8.140625" style="142" customWidth="1"/>
    <col min="4106" max="4106" width="7.7109375" style="142" customWidth="1"/>
    <col min="4107" max="4107" width="8.7109375" style="142" customWidth="1"/>
    <col min="4108" max="4108" width="7.5703125" style="142" customWidth="1"/>
    <col min="4109" max="4109" width="8.7109375" style="142" customWidth="1"/>
    <col min="4110" max="4110" width="7.5703125" style="142" customWidth="1"/>
    <col min="4111" max="4111" width="8.7109375" style="142" customWidth="1"/>
    <col min="4112" max="4351" width="7.85546875" style="142"/>
    <col min="4352" max="4352" width="23.5703125" style="142" customWidth="1"/>
    <col min="4353" max="4353" width="9.42578125" style="142" bestFit="1" customWidth="1"/>
    <col min="4354" max="4354" width="7.7109375" style="142" customWidth="1"/>
    <col min="4355" max="4355" width="9" style="142" customWidth="1"/>
    <col min="4356" max="4356" width="9.42578125" style="142" bestFit="1" customWidth="1"/>
    <col min="4357" max="4357" width="8.7109375" style="142" customWidth="1"/>
    <col min="4358" max="4358" width="7.7109375" style="142" customWidth="1"/>
    <col min="4359" max="4359" width="8.7109375" style="142" customWidth="1"/>
    <col min="4360" max="4360" width="8.28515625" style="142" customWidth="1"/>
    <col min="4361" max="4361" width="8.140625" style="142" customWidth="1"/>
    <col min="4362" max="4362" width="7.7109375" style="142" customWidth="1"/>
    <col min="4363" max="4363" width="8.7109375" style="142" customWidth="1"/>
    <col min="4364" max="4364" width="7.5703125" style="142" customWidth="1"/>
    <col min="4365" max="4365" width="8.7109375" style="142" customWidth="1"/>
    <col min="4366" max="4366" width="7.5703125" style="142" customWidth="1"/>
    <col min="4367" max="4367" width="8.7109375" style="142" customWidth="1"/>
    <col min="4368" max="4607" width="7.85546875" style="142"/>
    <col min="4608" max="4608" width="23.5703125" style="142" customWidth="1"/>
    <col min="4609" max="4609" width="9.42578125" style="142" bestFit="1" customWidth="1"/>
    <col min="4610" max="4610" width="7.7109375" style="142" customWidth="1"/>
    <col min="4611" max="4611" width="9" style="142" customWidth="1"/>
    <col min="4612" max="4612" width="9.42578125" style="142" bestFit="1" customWidth="1"/>
    <col min="4613" max="4613" width="8.7109375" style="142" customWidth="1"/>
    <col min="4614" max="4614" width="7.7109375" style="142" customWidth="1"/>
    <col min="4615" max="4615" width="8.7109375" style="142" customWidth="1"/>
    <col min="4616" max="4616" width="8.28515625" style="142" customWidth="1"/>
    <col min="4617" max="4617" width="8.140625" style="142" customWidth="1"/>
    <col min="4618" max="4618" width="7.7109375" style="142" customWidth="1"/>
    <col min="4619" max="4619" width="8.7109375" style="142" customWidth="1"/>
    <col min="4620" max="4620" width="7.5703125" style="142" customWidth="1"/>
    <col min="4621" max="4621" width="8.7109375" style="142" customWidth="1"/>
    <col min="4622" max="4622" width="7.5703125" style="142" customWidth="1"/>
    <col min="4623" max="4623" width="8.7109375" style="142" customWidth="1"/>
    <col min="4624" max="4863" width="7.85546875" style="142"/>
    <col min="4864" max="4864" width="23.5703125" style="142" customWidth="1"/>
    <col min="4865" max="4865" width="9.42578125" style="142" bestFit="1" customWidth="1"/>
    <col min="4866" max="4866" width="7.7109375" style="142" customWidth="1"/>
    <col min="4867" max="4867" width="9" style="142" customWidth="1"/>
    <col min="4868" max="4868" width="9.42578125" style="142" bestFit="1" customWidth="1"/>
    <col min="4869" max="4869" width="8.7109375" style="142" customWidth="1"/>
    <col min="4870" max="4870" width="7.7109375" style="142" customWidth="1"/>
    <col min="4871" max="4871" width="8.7109375" style="142" customWidth="1"/>
    <col min="4872" max="4872" width="8.28515625" style="142" customWidth="1"/>
    <col min="4873" max="4873" width="8.140625" style="142" customWidth="1"/>
    <col min="4874" max="4874" width="7.7109375" style="142" customWidth="1"/>
    <col min="4875" max="4875" width="8.7109375" style="142" customWidth="1"/>
    <col min="4876" max="4876" width="7.5703125" style="142" customWidth="1"/>
    <col min="4877" max="4877" width="8.7109375" style="142" customWidth="1"/>
    <col min="4878" max="4878" width="7.5703125" style="142" customWidth="1"/>
    <col min="4879" max="4879" width="8.7109375" style="142" customWidth="1"/>
    <col min="4880" max="5119" width="7.85546875" style="142"/>
    <col min="5120" max="5120" width="23.5703125" style="142" customWidth="1"/>
    <col min="5121" max="5121" width="9.42578125" style="142" bestFit="1" customWidth="1"/>
    <col min="5122" max="5122" width="7.7109375" style="142" customWidth="1"/>
    <col min="5123" max="5123" width="9" style="142" customWidth="1"/>
    <col min="5124" max="5124" width="9.42578125" style="142" bestFit="1" customWidth="1"/>
    <col min="5125" max="5125" width="8.7109375" style="142" customWidth="1"/>
    <col min="5126" max="5126" width="7.7109375" style="142" customWidth="1"/>
    <col min="5127" max="5127" width="8.7109375" style="142" customWidth="1"/>
    <col min="5128" max="5128" width="8.28515625" style="142" customWidth="1"/>
    <col min="5129" max="5129" width="8.140625" style="142" customWidth="1"/>
    <col min="5130" max="5130" width="7.7109375" style="142" customWidth="1"/>
    <col min="5131" max="5131" width="8.7109375" style="142" customWidth="1"/>
    <col min="5132" max="5132" width="7.5703125" style="142" customWidth="1"/>
    <col min="5133" max="5133" width="8.7109375" style="142" customWidth="1"/>
    <col min="5134" max="5134" width="7.5703125" style="142" customWidth="1"/>
    <col min="5135" max="5135" width="8.7109375" style="142" customWidth="1"/>
    <col min="5136" max="5375" width="7.85546875" style="142"/>
    <col min="5376" max="5376" width="23.5703125" style="142" customWidth="1"/>
    <col min="5377" max="5377" width="9.42578125" style="142" bestFit="1" customWidth="1"/>
    <col min="5378" max="5378" width="7.7109375" style="142" customWidth="1"/>
    <col min="5379" max="5379" width="9" style="142" customWidth="1"/>
    <col min="5380" max="5380" width="9.42578125" style="142" bestFit="1" customWidth="1"/>
    <col min="5381" max="5381" width="8.7109375" style="142" customWidth="1"/>
    <col min="5382" max="5382" width="7.7109375" style="142" customWidth="1"/>
    <col min="5383" max="5383" width="8.7109375" style="142" customWidth="1"/>
    <col min="5384" max="5384" width="8.28515625" style="142" customWidth="1"/>
    <col min="5385" max="5385" width="8.140625" style="142" customWidth="1"/>
    <col min="5386" max="5386" width="7.7109375" style="142" customWidth="1"/>
    <col min="5387" max="5387" width="8.7109375" style="142" customWidth="1"/>
    <col min="5388" max="5388" width="7.5703125" style="142" customWidth="1"/>
    <col min="5389" max="5389" width="8.7109375" style="142" customWidth="1"/>
    <col min="5390" max="5390" width="7.5703125" style="142" customWidth="1"/>
    <col min="5391" max="5391" width="8.7109375" style="142" customWidth="1"/>
    <col min="5392" max="5631" width="7.85546875" style="142"/>
    <col min="5632" max="5632" width="23.5703125" style="142" customWidth="1"/>
    <col min="5633" max="5633" width="9.42578125" style="142" bestFit="1" customWidth="1"/>
    <col min="5634" max="5634" width="7.7109375" style="142" customWidth="1"/>
    <col min="5635" max="5635" width="9" style="142" customWidth="1"/>
    <col min="5636" max="5636" width="9.42578125" style="142" bestFit="1" customWidth="1"/>
    <col min="5637" max="5637" width="8.7109375" style="142" customWidth="1"/>
    <col min="5638" max="5638" width="7.7109375" style="142" customWidth="1"/>
    <col min="5639" max="5639" width="8.7109375" style="142" customWidth="1"/>
    <col min="5640" max="5640" width="8.28515625" style="142" customWidth="1"/>
    <col min="5641" max="5641" width="8.140625" style="142" customWidth="1"/>
    <col min="5642" max="5642" width="7.7109375" style="142" customWidth="1"/>
    <col min="5643" max="5643" width="8.7109375" style="142" customWidth="1"/>
    <col min="5644" max="5644" width="7.5703125" style="142" customWidth="1"/>
    <col min="5645" max="5645" width="8.7109375" style="142" customWidth="1"/>
    <col min="5646" max="5646" width="7.5703125" style="142" customWidth="1"/>
    <col min="5647" max="5647" width="8.7109375" style="142" customWidth="1"/>
    <col min="5648" max="5887" width="7.85546875" style="142"/>
    <col min="5888" max="5888" width="23.5703125" style="142" customWidth="1"/>
    <col min="5889" max="5889" width="9.42578125" style="142" bestFit="1" customWidth="1"/>
    <col min="5890" max="5890" width="7.7109375" style="142" customWidth="1"/>
    <col min="5891" max="5891" width="9" style="142" customWidth="1"/>
    <col min="5892" max="5892" width="9.42578125" style="142" bestFit="1" customWidth="1"/>
    <col min="5893" max="5893" width="8.7109375" style="142" customWidth="1"/>
    <col min="5894" max="5894" width="7.7109375" style="142" customWidth="1"/>
    <col min="5895" max="5895" width="8.7109375" style="142" customWidth="1"/>
    <col min="5896" max="5896" width="8.28515625" style="142" customWidth="1"/>
    <col min="5897" max="5897" width="8.140625" style="142" customWidth="1"/>
    <col min="5898" max="5898" width="7.7109375" style="142" customWidth="1"/>
    <col min="5899" max="5899" width="8.7109375" style="142" customWidth="1"/>
    <col min="5900" max="5900" width="7.5703125" style="142" customWidth="1"/>
    <col min="5901" max="5901" width="8.7109375" style="142" customWidth="1"/>
    <col min="5902" max="5902" width="7.5703125" style="142" customWidth="1"/>
    <col min="5903" max="5903" width="8.7109375" style="142" customWidth="1"/>
    <col min="5904" max="6143" width="7.85546875" style="142"/>
    <col min="6144" max="6144" width="23.5703125" style="142" customWidth="1"/>
    <col min="6145" max="6145" width="9.42578125" style="142" bestFit="1" customWidth="1"/>
    <col min="6146" max="6146" width="7.7109375" style="142" customWidth="1"/>
    <col min="6147" max="6147" width="9" style="142" customWidth="1"/>
    <col min="6148" max="6148" width="9.42578125" style="142" bestFit="1" customWidth="1"/>
    <col min="6149" max="6149" width="8.7109375" style="142" customWidth="1"/>
    <col min="6150" max="6150" width="7.7109375" style="142" customWidth="1"/>
    <col min="6151" max="6151" width="8.7109375" style="142" customWidth="1"/>
    <col min="6152" max="6152" width="8.28515625" style="142" customWidth="1"/>
    <col min="6153" max="6153" width="8.140625" style="142" customWidth="1"/>
    <col min="6154" max="6154" width="7.7109375" style="142" customWidth="1"/>
    <col min="6155" max="6155" width="8.7109375" style="142" customWidth="1"/>
    <col min="6156" max="6156" width="7.5703125" style="142" customWidth="1"/>
    <col min="6157" max="6157" width="8.7109375" style="142" customWidth="1"/>
    <col min="6158" max="6158" width="7.5703125" style="142" customWidth="1"/>
    <col min="6159" max="6159" width="8.7109375" style="142" customWidth="1"/>
    <col min="6160" max="6399" width="7.85546875" style="142"/>
    <col min="6400" max="6400" width="23.5703125" style="142" customWidth="1"/>
    <col min="6401" max="6401" width="9.42578125" style="142" bestFit="1" customWidth="1"/>
    <col min="6402" max="6402" width="7.7109375" style="142" customWidth="1"/>
    <col min="6403" max="6403" width="9" style="142" customWidth="1"/>
    <col min="6404" max="6404" width="9.42578125" style="142" bestFit="1" customWidth="1"/>
    <col min="6405" max="6405" width="8.7109375" style="142" customWidth="1"/>
    <col min="6406" max="6406" width="7.7109375" style="142" customWidth="1"/>
    <col min="6407" max="6407" width="8.7109375" style="142" customWidth="1"/>
    <col min="6408" max="6408" width="8.28515625" style="142" customWidth="1"/>
    <col min="6409" max="6409" width="8.140625" style="142" customWidth="1"/>
    <col min="6410" max="6410" width="7.7109375" style="142" customWidth="1"/>
    <col min="6411" max="6411" width="8.7109375" style="142" customWidth="1"/>
    <col min="6412" max="6412" width="7.5703125" style="142" customWidth="1"/>
    <col min="6413" max="6413" width="8.7109375" style="142" customWidth="1"/>
    <col min="6414" max="6414" width="7.5703125" style="142" customWidth="1"/>
    <col min="6415" max="6415" width="8.7109375" style="142" customWidth="1"/>
    <col min="6416" max="6655" width="7.85546875" style="142"/>
    <col min="6656" max="6656" width="23.5703125" style="142" customWidth="1"/>
    <col min="6657" max="6657" width="9.42578125" style="142" bestFit="1" customWidth="1"/>
    <col min="6658" max="6658" width="7.7109375" style="142" customWidth="1"/>
    <col min="6659" max="6659" width="9" style="142" customWidth="1"/>
    <col min="6660" max="6660" width="9.42578125" style="142" bestFit="1" customWidth="1"/>
    <col min="6661" max="6661" width="8.7109375" style="142" customWidth="1"/>
    <col min="6662" max="6662" width="7.7109375" style="142" customWidth="1"/>
    <col min="6663" max="6663" width="8.7109375" style="142" customWidth="1"/>
    <col min="6664" max="6664" width="8.28515625" style="142" customWidth="1"/>
    <col min="6665" max="6665" width="8.140625" style="142" customWidth="1"/>
    <col min="6666" max="6666" width="7.7109375" style="142" customWidth="1"/>
    <col min="6667" max="6667" width="8.7109375" style="142" customWidth="1"/>
    <col min="6668" max="6668" width="7.5703125" style="142" customWidth="1"/>
    <col min="6669" max="6669" width="8.7109375" style="142" customWidth="1"/>
    <col min="6670" max="6670" width="7.5703125" style="142" customWidth="1"/>
    <col min="6671" max="6671" width="8.7109375" style="142" customWidth="1"/>
    <col min="6672" max="6911" width="7.85546875" style="142"/>
    <col min="6912" max="6912" width="23.5703125" style="142" customWidth="1"/>
    <col min="6913" max="6913" width="9.42578125" style="142" bestFit="1" customWidth="1"/>
    <col min="6914" max="6914" width="7.7109375" style="142" customWidth="1"/>
    <col min="6915" max="6915" width="9" style="142" customWidth="1"/>
    <col min="6916" max="6916" width="9.42578125" style="142" bestFit="1" customWidth="1"/>
    <col min="6917" max="6917" width="8.7109375" style="142" customWidth="1"/>
    <col min="6918" max="6918" width="7.7109375" style="142" customWidth="1"/>
    <col min="6919" max="6919" width="8.7109375" style="142" customWidth="1"/>
    <col min="6920" max="6920" width="8.28515625" style="142" customWidth="1"/>
    <col min="6921" max="6921" width="8.140625" style="142" customWidth="1"/>
    <col min="6922" max="6922" width="7.7109375" style="142" customWidth="1"/>
    <col min="6923" max="6923" width="8.7109375" style="142" customWidth="1"/>
    <col min="6924" max="6924" width="7.5703125" style="142" customWidth="1"/>
    <col min="6925" max="6925" width="8.7109375" style="142" customWidth="1"/>
    <col min="6926" max="6926" width="7.5703125" style="142" customWidth="1"/>
    <col min="6927" max="6927" width="8.7109375" style="142" customWidth="1"/>
    <col min="6928" max="7167" width="7.85546875" style="142"/>
    <col min="7168" max="7168" width="23.5703125" style="142" customWidth="1"/>
    <col min="7169" max="7169" width="9.42578125" style="142" bestFit="1" customWidth="1"/>
    <col min="7170" max="7170" width="7.7109375" style="142" customWidth="1"/>
    <col min="7171" max="7171" width="9" style="142" customWidth="1"/>
    <col min="7172" max="7172" width="9.42578125" style="142" bestFit="1" customWidth="1"/>
    <col min="7173" max="7173" width="8.7109375" style="142" customWidth="1"/>
    <col min="7174" max="7174" width="7.7109375" style="142" customWidth="1"/>
    <col min="7175" max="7175" width="8.7109375" style="142" customWidth="1"/>
    <col min="7176" max="7176" width="8.28515625" style="142" customWidth="1"/>
    <col min="7177" max="7177" width="8.140625" style="142" customWidth="1"/>
    <col min="7178" max="7178" width="7.7109375" style="142" customWidth="1"/>
    <col min="7179" max="7179" width="8.7109375" style="142" customWidth="1"/>
    <col min="7180" max="7180" width="7.5703125" style="142" customWidth="1"/>
    <col min="7181" max="7181" width="8.7109375" style="142" customWidth="1"/>
    <col min="7182" max="7182" width="7.5703125" style="142" customWidth="1"/>
    <col min="7183" max="7183" width="8.7109375" style="142" customWidth="1"/>
    <col min="7184" max="7423" width="7.85546875" style="142"/>
    <col min="7424" max="7424" width="23.5703125" style="142" customWidth="1"/>
    <col min="7425" max="7425" width="9.42578125" style="142" bestFit="1" customWidth="1"/>
    <col min="7426" max="7426" width="7.7109375" style="142" customWidth="1"/>
    <col min="7427" max="7427" width="9" style="142" customWidth="1"/>
    <col min="7428" max="7428" width="9.42578125" style="142" bestFit="1" customWidth="1"/>
    <col min="7429" max="7429" width="8.7109375" style="142" customWidth="1"/>
    <col min="7430" max="7430" width="7.7109375" style="142" customWidth="1"/>
    <col min="7431" max="7431" width="8.7109375" style="142" customWidth="1"/>
    <col min="7432" max="7432" width="8.28515625" style="142" customWidth="1"/>
    <col min="7433" max="7433" width="8.140625" style="142" customWidth="1"/>
    <col min="7434" max="7434" width="7.7109375" style="142" customWidth="1"/>
    <col min="7435" max="7435" width="8.7109375" style="142" customWidth="1"/>
    <col min="7436" max="7436" width="7.5703125" style="142" customWidth="1"/>
    <col min="7437" max="7437" width="8.7109375" style="142" customWidth="1"/>
    <col min="7438" max="7438" width="7.5703125" style="142" customWidth="1"/>
    <col min="7439" max="7439" width="8.7109375" style="142" customWidth="1"/>
    <col min="7440" max="7679" width="7.85546875" style="142"/>
    <col min="7680" max="7680" width="23.5703125" style="142" customWidth="1"/>
    <col min="7681" max="7681" width="9.42578125" style="142" bestFit="1" customWidth="1"/>
    <col min="7682" max="7682" width="7.7109375" style="142" customWidth="1"/>
    <col min="7683" max="7683" width="9" style="142" customWidth="1"/>
    <col min="7684" max="7684" width="9.42578125" style="142" bestFit="1" customWidth="1"/>
    <col min="7685" max="7685" width="8.7109375" style="142" customWidth="1"/>
    <col min="7686" max="7686" width="7.7109375" style="142" customWidth="1"/>
    <col min="7687" max="7687" width="8.7109375" style="142" customWidth="1"/>
    <col min="7688" max="7688" width="8.28515625" style="142" customWidth="1"/>
    <col min="7689" max="7689" width="8.140625" style="142" customWidth="1"/>
    <col min="7690" max="7690" width="7.7109375" style="142" customWidth="1"/>
    <col min="7691" max="7691" width="8.7109375" style="142" customWidth="1"/>
    <col min="7692" max="7692" width="7.5703125" style="142" customWidth="1"/>
    <col min="7693" max="7693" width="8.7109375" style="142" customWidth="1"/>
    <col min="7694" max="7694" width="7.5703125" style="142" customWidth="1"/>
    <col min="7695" max="7695" width="8.7109375" style="142" customWidth="1"/>
    <col min="7696" max="7935" width="7.85546875" style="142"/>
    <col min="7936" max="7936" width="23.5703125" style="142" customWidth="1"/>
    <col min="7937" max="7937" width="9.42578125" style="142" bestFit="1" customWidth="1"/>
    <col min="7938" max="7938" width="7.7109375" style="142" customWidth="1"/>
    <col min="7939" max="7939" width="9" style="142" customWidth="1"/>
    <col min="7940" max="7940" width="9.42578125" style="142" bestFit="1" customWidth="1"/>
    <col min="7941" max="7941" width="8.7109375" style="142" customWidth="1"/>
    <col min="7942" max="7942" width="7.7109375" style="142" customWidth="1"/>
    <col min="7943" max="7943" width="8.7109375" style="142" customWidth="1"/>
    <col min="7944" max="7944" width="8.28515625" style="142" customWidth="1"/>
    <col min="7945" max="7945" width="8.140625" style="142" customWidth="1"/>
    <col min="7946" max="7946" width="7.7109375" style="142" customWidth="1"/>
    <col min="7947" max="7947" width="8.7109375" style="142" customWidth="1"/>
    <col min="7948" max="7948" width="7.5703125" style="142" customWidth="1"/>
    <col min="7949" max="7949" width="8.7109375" style="142" customWidth="1"/>
    <col min="7950" max="7950" width="7.5703125" style="142" customWidth="1"/>
    <col min="7951" max="7951" width="8.7109375" style="142" customWidth="1"/>
    <col min="7952" max="8191" width="7.85546875" style="142"/>
    <col min="8192" max="8192" width="23.5703125" style="142" customWidth="1"/>
    <col min="8193" max="8193" width="9.42578125" style="142" bestFit="1" customWidth="1"/>
    <col min="8194" max="8194" width="7.7109375" style="142" customWidth="1"/>
    <col min="8195" max="8195" width="9" style="142" customWidth="1"/>
    <col min="8196" max="8196" width="9.42578125" style="142" bestFit="1" customWidth="1"/>
    <col min="8197" max="8197" width="8.7109375" style="142" customWidth="1"/>
    <col min="8198" max="8198" width="7.7109375" style="142" customWidth="1"/>
    <col min="8199" max="8199" width="8.7109375" style="142" customWidth="1"/>
    <col min="8200" max="8200" width="8.28515625" style="142" customWidth="1"/>
    <col min="8201" max="8201" width="8.140625" style="142" customWidth="1"/>
    <col min="8202" max="8202" width="7.7109375" style="142" customWidth="1"/>
    <col min="8203" max="8203" width="8.7109375" style="142" customWidth="1"/>
    <col min="8204" max="8204" width="7.5703125" style="142" customWidth="1"/>
    <col min="8205" max="8205" width="8.7109375" style="142" customWidth="1"/>
    <col min="8206" max="8206" width="7.5703125" style="142" customWidth="1"/>
    <col min="8207" max="8207" width="8.7109375" style="142" customWidth="1"/>
    <col min="8208" max="8447" width="7.85546875" style="142"/>
    <col min="8448" max="8448" width="23.5703125" style="142" customWidth="1"/>
    <col min="8449" max="8449" width="9.42578125" style="142" bestFit="1" customWidth="1"/>
    <col min="8450" max="8450" width="7.7109375" style="142" customWidth="1"/>
    <col min="8451" max="8451" width="9" style="142" customWidth="1"/>
    <col min="8452" max="8452" width="9.42578125" style="142" bestFit="1" customWidth="1"/>
    <col min="8453" max="8453" width="8.7109375" style="142" customWidth="1"/>
    <col min="8454" max="8454" width="7.7109375" style="142" customWidth="1"/>
    <col min="8455" max="8455" width="8.7109375" style="142" customWidth="1"/>
    <col min="8456" max="8456" width="8.28515625" style="142" customWidth="1"/>
    <col min="8457" max="8457" width="8.140625" style="142" customWidth="1"/>
    <col min="8458" max="8458" width="7.7109375" style="142" customWidth="1"/>
    <col min="8459" max="8459" width="8.7109375" style="142" customWidth="1"/>
    <col min="8460" max="8460" width="7.5703125" style="142" customWidth="1"/>
    <col min="8461" max="8461" width="8.7109375" style="142" customWidth="1"/>
    <col min="8462" max="8462" width="7.5703125" style="142" customWidth="1"/>
    <col min="8463" max="8463" width="8.7109375" style="142" customWidth="1"/>
    <col min="8464" max="8703" width="7.85546875" style="142"/>
    <col min="8704" max="8704" width="23.5703125" style="142" customWidth="1"/>
    <col min="8705" max="8705" width="9.42578125" style="142" bestFit="1" customWidth="1"/>
    <col min="8706" max="8706" width="7.7109375" style="142" customWidth="1"/>
    <col min="8707" max="8707" width="9" style="142" customWidth="1"/>
    <col min="8708" max="8708" width="9.42578125" style="142" bestFit="1" customWidth="1"/>
    <col min="8709" max="8709" width="8.7109375" style="142" customWidth="1"/>
    <col min="8710" max="8710" width="7.7109375" style="142" customWidth="1"/>
    <col min="8711" max="8711" width="8.7109375" style="142" customWidth="1"/>
    <col min="8712" max="8712" width="8.28515625" style="142" customWidth="1"/>
    <col min="8713" max="8713" width="8.140625" style="142" customWidth="1"/>
    <col min="8714" max="8714" width="7.7109375" style="142" customWidth="1"/>
    <col min="8715" max="8715" width="8.7109375" style="142" customWidth="1"/>
    <col min="8716" max="8716" width="7.5703125" style="142" customWidth="1"/>
    <col min="8717" max="8717" width="8.7109375" style="142" customWidth="1"/>
    <col min="8718" max="8718" width="7.5703125" style="142" customWidth="1"/>
    <col min="8719" max="8719" width="8.7109375" style="142" customWidth="1"/>
    <col min="8720" max="8959" width="7.85546875" style="142"/>
    <col min="8960" max="8960" width="23.5703125" style="142" customWidth="1"/>
    <col min="8961" max="8961" width="9.42578125" style="142" bestFit="1" customWidth="1"/>
    <col min="8962" max="8962" width="7.7109375" style="142" customWidth="1"/>
    <col min="8963" max="8963" width="9" style="142" customWidth="1"/>
    <col min="8964" max="8964" width="9.42578125" style="142" bestFit="1" customWidth="1"/>
    <col min="8965" max="8965" width="8.7109375" style="142" customWidth="1"/>
    <col min="8966" max="8966" width="7.7109375" style="142" customWidth="1"/>
    <col min="8967" max="8967" width="8.7109375" style="142" customWidth="1"/>
    <col min="8968" max="8968" width="8.28515625" style="142" customWidth="1"/>
    <col min="8969" max="8969" width="8.140625" style="142" customWidth="1"/>
    <col min="8970" max="8970" width="7.7109375" style="142" customWidth="1"/>
    <col min="8971" max="8971" width="8.7109375" style="142" customWidth="1"/>
    <col min="8972" max="8972" width="7.5703125" style="142" customWidth="1"/>
    <col min="8973" max="8973" width="8.7109375" style="142" customWidth="1"/>
    <col min="8974" max="8974" width="7.5703125" style="142" customWidth="1"/>
    <col min="8975" max="8975" width="8.7109375" style="142" customWidth="1"/>
    <col min="8976" max="9215" width="7.85546875" style="142"/>
    <col min="9216" max="9216" width="23.5703125" style="142" customWidth="1"/>
    <col min="9217" max="9217" width="9.42578125" style="142" bestFit="1" customWidth="1"/>
    <col min="9218" max="9218" width="7.7109375" style="142" customWidth="1"/>
    <col min="9219" max="9219" width="9" style="142" customWidth="1"/>
    <col min="9220" max="9220" width="9.42578125" style="142" bestFit="1" customWidth="1"/>
    <col min="9221" max="9221" width="8.7109375" style="142" customWidth="1"/>
    <col min="9222" max="9222" width="7.7109375" style="142" customWidth="1"/>
    <col min="9223" max="9223" width="8.7109375" style="142" customWidth="1"/>
    <col min="9224" max="9224" width="8.28515625" style="142" customWidth="1"/>
    <col min="9225" max="9225" width="8.140625" style="142" customWidth="1"/>
    <col min="9226" max="9226" width="7.7109375" style="142" customWidth="1"/>
    <col min="9227" max="9227" width="8.7109375" style="142" customWidth="1"/>
    <col min="9228" max="9228" width="7.5703125" style="142" customWidth="1"/>
    <col min="9229" max="9229" width="8.7109375" style="142" customWidth="1"/>
    <col min="9230" max="9230" width="7.5703125" style="142" customWidth="1"/>
    <col min="9231" max="9231" width="8.7109375" style="142" customWidth="1"/>
    <col min="9232" max="9471" width="7.85546875" style="142"/>
    <col min="9472" max="9472" width="23.5703125" style="142" customWidth="1"/>
    <col min="9473" max="9473" width="9.42578125" style="142" bestFit="1" customWidth="1"/>
    <col min="9474" max="9474" width="7.7109375" style="142" customWidth="1"/>
    <col min="9475" max="9475" width="9" style="142" customWidth="1"/>
    <col min="9476" max="9476" width="9.42578125" style="142" bestFit="1" customWidth="1"/>
    <col min="9477" max="9477" width="8.7109375" style="142" customWidth="1"/>
    <col min="9478" max="9478" width="7.7109375" style="142" customWidth="1"/>
    <col min="9479" max="9479" width="8.7109375" style="142" customWidth="1"/>
    <col min="9480" max="9480" width="8.28515625" style="142" customWidth="1"/>
    <col min="9481" max="9481" width="8.140625" style="142" customWidth="1"/>
    <col min="9482" max="9482" width="7.7109375" style="142" customWidth="1"/>
    <col min="9483" max="9483" width="8.7109375" style="142" customWidth="1"/>
    <col min="9484" max="9484" width="7.5703125" style="142" customWidth="1"/>
    <col min="9485" max="9485" width="8.7109375" style="142" customWidth="1"/>
    <col min="9486" max="9486" width="7.5703125" style="142" customWidth="1"/>
    <col min="9487" max="9487" width="8.7109375" style="142" customWidth="1"/>
    <col min="9488" max="9727" width="7.85546875" style="142"/>
    <col min="9728" max="9728" width="23.5703125" style="142" customWidth="1"/>
    <col min="9729" max="9729" width="9.42578125" style="142" bestFit="1" customWidth="1"/>
    <col min="9730" max="9730" width="7.7109375" style="142" customWidth="1"/>
    <col min="9731" max="9731" width="9" style="142" customWidth="1"/>
    <col min="9732" max="9732" width="9.42578125" style="142" bestFit="1" customWidth="1"/>
    <col min="9733" max="9733" width="8.7109375" style="142" customWidth="1"/>
    <col min="9734" max="9734" width="7.7109375" style="142" customWidth="1"/>
    <col min="9735" max="9735" width="8.7109375" style="142" customWidth="1"/>
    <col min="9736" max="9736" width="8.28515625" style="142" customWidth="1"/>
    <col min="9737" max="9737" width="8.140625" style="142" customWidth="1"/>
    <col min="9738" max="9738" width="7.7109375" style="142" customWidth="1"/>
    <col min="9739" max="9739" width="8.7109375" style="142" customWidth="1"/>
    <col min="9740" max="9740" width="7.5703125" style="142" customWidth="1"/>
    <col min="9741" max="9741" width="8.7109375" style="142" customWidth="1"/>
    <col min="9742" max="9742" width="7.5703125" style="142" customWidth="1"/>
    <col min="9743" max="9743" width="8.7109375" style="142" customWidth="1"/>
    <col min="9744" max="9983" width="7.85546875" style="142"/>
    <col min="9984" max="9984" width="23.5703125" style="142" customWidth="1"/>
    <col min="9985" max="9985" width="9.42578125" style="142" bestFit="1" customWidth="1"/>
    <col min="9986" max="9986" width="7.7109375" style="142" customWidth="1"/>
    <col min="9987" max="9987" width="9" style="142" customWidth="1"/>
    <col min="9988" max="9988" width="9.42578125" style="142" bestFit="1" customWidth="1"/>
    <col min="9989" max="9989" width="8.7109375" style="142" customWidth="1"/>
    <col min="9990" max="9990" width="7.7109375" style="142" customWidth="1"/>
    <col min="9991" max="9991" width="8.7109375" style="142" customWidth="1"/>
    <col min="9992" max="9992" width="8.28515625" style="142" customWidth="1"/>
    <col min="9993" max="9993" width="8.140625" style="142" customWidth="1"/>
    <col min="9994" max="9994" width="7.7109375" style="142" customWidth="1"/>
    <col min="9995" max="9995" width="8.7109375" style="142" customWidth="1"/>
    <col min="9996" max="9996" width="7.5703125" style="142" customWidth="1"/>
    <col min="9997" max="9997" width="8.7109375" style="142" customWidth="1"/>
    <col min="9998" max="9998" width="7.5703125" style="142" customWidth="1"/>
    <col min="9999" max="9999" width="8.7109375" style="142" customWidth="1"/>
    <col min="10000" max="10239" width="7.85546875" style="142"/>
    <col min="10240" max="10240" width="23.5703125" style="142" customWidth="1"/>
    <col min="10241" max="10241" width="9.42578125" style="142" bestFit="1" customWidth="1"/>
    <col min="10242" max="10242" width="7.7109375" style="142" customWidth="1"/>
    <col min="10243" max="10243" width="9" style="142" customWidth="1"/>
    <col min="10244" max="10244" width="9.42578125" style="142" bestFit="1" customWidth="1"/>
    <col min="10245" max="10245" width="8.7109375" style="142" customWidth="1"/>
    <col min="10246" max="10246" width="7.7109375" style="142" customWidth="1"/>
    <col min="10247" max="10247" width="8.7109375" style="142" customWidth="1"/>
    <col min="10248" max="10248" width="8.28515625" style="142" customWidth="1"/>
    <col min="10249" max="10249" width="8.140625" style="142" customWidth="1"/>
    <col min="10250" max="10250" width="7.7109375" style="142" customWidth="1"/>
    <col min="10251" max="10251" width="8.7109375" style="142" customWidth="1"/>
    <col min="10252" max="10252" width="7.5703125" style="142" customWidth="1"/>
    <col min="10253" max="10253" width="8.7109375" style="142" customWidth="1"/>
    <col min="10254" max="10254" width="7.5703125" style="142" customWidth="1"/>
    <col min="10255" max="10255" width="8.7109375" style="142" customWidth="1"/>
    <col min="10256" max="10495" width="7.85546875" style="142"/>
    <col min="10496" max="10496" width="23.5703125" style="142" customWidth="1"/>
    <col min="10497" max="10497" width="9.42578125" style="142" bestFit="1" customWidth="1"/>
    <col min="10498" max="10498" width="7.7109375" style="142" customWidth="1"/>
    <col min="10499" max="10499" width="9" style="142" customWidth="1"/>
    <col min="10500" max="10500" width="9.42578125" style="142" bestFit="1" customWidth="1"/>
    <col min="10501" max="10501" width="8.7109375" style="142" customWidth="1"/>
    <col min="10502" max="10502" width="7.7109375" style="142" customWidth="1"/>
    <col min="10503" max="10503" width="8.7109375" style="142" customWidth="1"/>
    <col min="10504" max="10504" width="8.28515625" style="142" customWidth="1"/>
    <col min="10505" max="10505" width="8.140625" style="142" customWidth="1"/>
    <col min="10506" max="10506" width="7.7109375" style="142" customWidth="1"/>
    <col min="10507" max="10507" width="8.7109375" style="142" customWidth="1"/>
    <col min="10508" max="10508" width="7.5703125" style="142" customWidth="1"/>
    <col min="10509" max="10509" width="8.7109375" style="142" customWidth="1"/>
    <col min="10510" max="10510" width="7.5703125" style="142" customWidth="1"/>
    <col min="10511" max="10511" width="8.7109375" style="142" customWidth="1"/>
    <col min="10512" max="10751" width="7.85546875" style="142"/>
    <col min="10752" max="10752" width="23.5703125" style="142" customWidth="1"/>
    <col min="10753" max="10753" width="9.42578125" style="142" bestFit="1" customWidth="1"/>
    <col min="10754" max="10754" width="7.7109375" style="142" customWidth="1"/>
    <col min="10755" max="10755" width="9" style="142" customWidth="1"/>
    <col min="10756" max="10756" width="9.42578125" style="142" bestFit="1" customWidth="1"/>
    <col min="10757" max="10757" width="8.7109375" style="142" customWidth="1"/>
    <col min="10758" max="10758" width="7.7109375" style="142" customWidth="1"/>
    <col min="10759" max="10759" width="8.7109375" style="142" customWidth="1"/>
    <col min="10760" max="10760" width="8.28515625" style="142" customWidth="1"/>
    <col min="10761" max="10761" width="8.140625" style="142" customWidth="1"/>
    <col min="10762" max="10762" width="7.7109375" style="142" customWidth="1"/>
    <col min="10763" max="10763" width="8.7109375" style="142" customWidth="1"/>
    <col min="10764" max="10764" width="7.5703125" style="142" customWidth="1"/>
    <col min="10765" max="10765" width="8.7109375" style="142" customWidth="1"/>
    <col min="10766" max="10766" width="7.5703125" style="142" customWidth="1"/>
    <col min="10767" max="10767" width="8.7109375" style="142" customWidth="1"/>
    <col min="10768" max="11007" width="7.85546875" style="142"/>
    <col min="11008" max="11008" width="23.5703125" style="142" customWidth="1"/>
    <col min="11009" max="11009" width="9.42578125" style="142" bestFit="1" customWidth="1"/>
    <col min="11010" max="11010" width="7.7109375" style="142" customWidth="1"/>
    <col min="11011" max="11011" width="9" style="142" customWidth="1"/>
    <col min="11012" max="11012" width="9.42578125" style="142" bestFit="1" customWidth="1"/>
    <col min="11013" max="11013" width="8.7109375" style="142" customWidth="1"/>
    <col min="11014" max="11014" width="7.7109375" style="142" customWidth="1"/>
    <col min="11015" max="11015" width="8.7109375" style="142" customWidth="1"/>
    <col min="11016" max="11016" width="8.28515625" style="142" customWidth="1"/>
    <col min="11017" max="11017" width="8.140625" style="142" customWidth="1"/>
    <col min="11018" max="11018" width="7.7109375" style="142" customWidth="1"/>
    <col min="11019" max="11019" width="8.7109375" style="142" customWidth="1"/>
    <col min="11020" max="11020" width="7.5703125" style="142" customWidth="1"/>
    <col min="11021" max="11021" width="8.7109375" style="142" customWidth="1"/>
    <col min="11022" max="11022" width="7.5703125" style="142" customWidth="1"/>
    <col min="11023" max="11023" width="8.7109375" style="142" customWidth="1"/>
    <col min="11024" max="11263" width="7.85546875" style="142"/>
    <col min="11264" max="11264" width="23.5703125" style="142" customWidth="1"/>
    <col min="11265" max="11265" width="9.42578125" style="142" bestFit="1" customWidth="1"/>
    <col min="11266" max="11266" width="7.7109375" style="142" customWidth="1"/>
    <col min="11267" max="11267" width="9" style="142" customWidth="1"/>
    <col min="11268" max="11268" width="9.42578125" style="142" bestFit="1" customWidth="1"/>
    <col min="11269" max="11269" width="8.7109375" style="142" customWidth="1"/>
    <col min="11270" max="11270" width="7.7109375" style="142" customWidth="1"/>
    <col min="11271" max="11271" width="8.7109375" style="142" customWidth="1"/>
    <col min="11272" max="11272" width="8.28515625" style="142" customWidth="1"/>
    <col min="11273" max="11273" width="8.140625" style="142" customWidth="1"/>
    <col min="11274" max="11274" width="7.7109375" style="142" customWidth="1"/>
    <col min="11275" max="11275" width="8.7109375" style="142" customWidth="1"/>
    <col min="11276" max="11276" width="7.5703125" style="142" customWidth="1"/>
    <col min="11277" max="11277" width="8.7109375" style="142" customWidth="1"/>
    <col min="11278" max="11278" width="7.5703125" style="142" customWidth="1"/>
    <col min="11279" max="11279" width="8.7109375" style="142" customWidth="1"/>
    <col min="11280" max="11519" width="7.85546875" style="142"/>
    <col min="11520" max="11520" width="23.5703125" style="142" customWidth="1"/>
    <col min="11521" max="11521" width="9.42578125" style="142" bestFit="1" customWidth="1"/>
    <col min="11522" max="11522" width="7.7109375" style="142" customWidth="1"/>
    <col min="11523" max="11523" width="9" style="142" customWidth="1"/>
    <col min="11524" max="11524" width="9.42578125" style="142" bestFit="1" customWidth="1"/>
    <col min="11525" max="11525" width="8.7109375" style="142" customWidth="1"/>
    <col min="11526" max="11526" width="7.7109375" style="142" customWidth="1"/>
    <col min="11527" max="11527" width="8.7109375" style="142" customWidth="1"/>
    <col min="11528" max="11528" width="8.28515625" style="142" customWidth="1"/>
    <col min="11529" max="11529" width="8.140625" style="142" customWidth="1"/>
    <col min="11530" max="11530" width="7.7109375" style="142" customWidth="1"/>
    <col min="11531" max="11531" width="8.7109375" style="142" customWidth="1"/>
    <col min="11532" max="11532" width="7.5703125" style="142" customWidth="1"/>
    <col min="11533" max="11533" width="8.7109375" style="142" customWidth="1"/>
    <col min="11534" max="11534" width="7.5703125" style="142" customWidth="1"/>
    <col min="11535" max="11535" width="8.7109375" style="142" customWidth="1"/>
    <col min="11536" max="11775" width="7.85546875" style="142"/>
    <col min="11776" max="11776" width="23.5703125" style="142" customWidth="1"/>
    <col min="11777" max="11777" width="9.42578125" style="142" bestFit="1" customWidth="1"/>
    <col min="11778" max="11778" width="7.7109375" style="142" customWidth="1"/>
    <col min="11779" max="11779" width="9" style="142" customWidth="1"/>
    <col min="11780" max="11780" width="9.42578125" style="142" bestFit="1" customWidth="1"/>
    <col min="11781" max="11781" width="8.7109375" style="142" customWidth="1"/>
    <col min="11782" max="11782" width="7.7109375" style="142" customWidth="1"/>
    <col min="11783" max="11783" width="8.7109375" style="142" customWidth="1"/>
    <col min="11784" max="11784" width="8.28515625" style="142" customWidth="1"/>
    <col min="11785" max="11785" width="8.140625" style="142" customWidth="1"/>
    <col min="11786" max="11786" width="7.7109375" style="142" customWidth="1"/>
    <col min="11787" max="11787" width="8.7109375" style="142" customWidth="1"/>
    <col min="11788" max="11788" width="7.5703125" style="142" customWidth="1"/>
    <col min="11789" max="11789" width="8.7109375" style="142" customWidth="1"/>
    <col min="11790" max="11790" width="7.5703125" style="142" customWidth="1"/>
    <col min="11791" max="11791" width="8.7109375" style="142" customWidth="1"/>
    <col min="11792" max="12031" width="7.85546875" style="142"/>
    <col min="12032" max="12032" width="23.5703125" style="142" customWidth="1"/>
    <col min="12033" max="12033" width="9.42578125" style="142" bestFit="1" customWidth="1"/>
    <col min="12034" max="12034" width="7.7109375" style="142" customWidth="1"/>
    <col min="12035" max="12035" width="9" style="142" customWidth="1"/>
    <col min="12036" max="12036" width="9.42578125" style="142" bestFit="1" customWidth="1"/>
    <col min="12037" max="12037" width="8.7109375" style="142" customWidth="1"/>
    <col min="12038" max="12038" width="7.7109375" style="142" customWidth="1"/>
    <col min="12039" max="12039" width="8.7109375" style="142" customWidth="1"/>
    <col min="12040" max="12040" width="8.28515625" style="142" customWidth="1"/>
    <col min="12041" max="12041" width="8.140625" style="142" customWidth="1"/>
    <col min="12042" max="12042" width="7.7109375" style="142" customWidth="1"/>
    <col min="12043" max="12043" width="8.7109375" style="142" customWidth="1"/>
    <col min="12044" max="12044" width="7.5703125" style="142" customWidth="1"/>
    <col min="12045" max="12045" width="8.7109375" style="142" customWidth="1"/>
    <col min="12046" max="12046" width="7.5703125" style="142" customWidth="1"/>
    <col min="12047" max="12047" width="8.7109375" style="142" customWidth="1"/>
    <col min="12048" max="12287" width="7.85546875" style="142"/>
    <col min="12288" max="12288" width="23.5703125" style="142" customWidth="1"/>
    <col min="12289" max="12289" width="9.42578125" style="142" bestFit="1" customWidth="1"/>
    <col min="12290" max="12290" width="7.7109375" style="142" customWidth="1"/>
    <col min="12291" max="12291" width="9" style="142" customWidth="1"/>
    <col min="12292" max="12292" width="9.42578125" style="142" bestFit="1" customWidth="1"/>
    <col min="12293" max="12293" width="8.7109375" style="142" customWidth="1"/>
    <col min="12294" max="12294" width="7.7109375" style="142" customWidth="1"/>
    <col min="12295" max="12295" width="8.7109375" style="142" customWidth="1"/>
    <col min="12296" max="12296" width="8.28515625" style="142" customWidth="1"/>
    <col min="12297" max="12297" width="8.140625" style="142" customWidth="1"/>
    <col min="12298" max="12298" width="7.7109375" style="142" customWidth="1"/>
    <col min="12299" max="12299" width="8.7109375" style="142" customWidth="1"/>
    <col min="12300" max="12300" width="7.5703125" style="142" customWidth="1"/>
    <col min="12301" max="12301" width="8.7109375" style="142" customWidth="1"/>
    <col min="12302" max="12302" width="7.5703125" style="142" customWidth="1"/>
    <col min="12303" max="12303" width="8.7109375" style="142" customWidth="1"/>
    <col min="12304" max="12543" width="7.85546875" style="142"/>
    <col min="12544" max="12544" width="23.5703125" style="142" customWidth="1"/>
    <col min="12545" max="12545" width="9.42578125" style="142" bestFit="1" customWidth="1"/>
    <col min="12546" max="12546" width="7.7109375" style="142" customWidth="1"/>
    <col min="12547" max="12547" width="9" style="142" customWidth="1"/>
    <col min="12548" max="12548" width="9.42578125" style="142" bestFit="1" customWidth="1"/>
    <col min="12549" max="12549" width="8.7109375" style="142" customWidth="1"/>
    <col min="12550" max="12550" width="7.7109375" style="142" customWidth="1"/>
    <col min="12551" max="12551" width="8.7109375" style="142" customWidth="1"/>
    <col min="12552" max="12552" width="8.28515625" style="142" customWidth="1"/>
    <col min="12553" max="12553" width="8.140625" style="142" customWidth="1"/>
    <col min="12554" max="12554" width="7.7109375" style="142" customWidth="1"/>
    <col min="12555" max="12555" width="8.7109375" style="142" customWidth="1"/>
    <col min="12556" max="12556" width="7.5703125" style="142" customWidth="1"/>
    <col min="12557" max="12557" width="8.7109375" style="142" customWidth="1"/>
    <col min="12558" max="12558" width="7.5703125" style="142" customWidth="1"/>
    <col min="12559" max="12559" width="8.7109375" style="142" customWidth="1"/>
    <col min="12560" max="12799" width="7.85546875" style="142"/>
    <col min="12800" max="12800" width="23.5703125" style="142" customWidth="1"/>
    <col min="12801" max="12801" width="9.42578125" style="142" bestFit="1" customWidth="1"/>
    <col min="12802" max="12802" width="7.7109375" style="142" customWidth="1"/>
    <col min="12803" max="12803" width="9" style="142" customWidth="1"/>
    <col min="12804" max="12804" width="9.42578125" style="142" bestFit="1" customWidth="1"/>
    <col min="12805" max="12805" width="8.7109375" style="142" customWidth="1"/>
    <col min="12806" max="12806" width="7.7109375" style="142" customWidth="1"/>
    <col min="12807" max="12807" width="8.7109375" style="142" customWidth="1"/>
    <col min="12808" max="12808" width="8.28515625" style="142" customWidth="1"/>
    <col min="12809" max="12809" width="8.140625" style="142" customWidth="1"/>
    <col min="12810" max="12810" width="7.7109375" style="142" customWidth="1"/>
    <col min="12811" max="12811" width="8.7109375" style="142" customWidth="1"/>
    <col min="12812" max="12812" width="7.5703125" style="142" customWidth="1"/>
    <col min="12813" max="12813" width="8.7109375" style="142" customWidth="1"/>
    <col min="12814" max="12814" width="7.5703125" style="142" customWidth="1"/>
    <col min="12815" max="12815" width="8.7109375" style="142" customWidth="1"/>
    <col min="12816" max="13055" width="7.85546875" style="142"/>
    <col min="13056" max="13056" width="23.5703125" style="142" customWidth="1"/>
    <col min="13057" max="13057" width="9.42578125" style="142" bestFit="1" customWidth="1"/>
    <col min="13058" max="13058" width="7.7109375" style="142" customWidth="1"/>
    <col min="13059" max="13059" width="9" style="142" customWidth="1"/>
    <col min="13060" max="13060" width="9.42578125" style="142" bestFit="1" customWidth="1"/>
    <col min="13061" max="13061" width="8.7109375" style="142" customWidth="1"/>
    <col min="13062" max="13062" width="7.7109375" style="142" customWidth="1"/>
    <col min="13063" max="13063" width="8.7109375" style="142" customWidth="1"/>
    <col min="13064" max="13064" width="8.28515625" style="142" customWidth="1"/>
    <col min="13065" max="13065" width="8.140625" style="142" customWidth="1"/>
    <col min="13066" max="13066" width="7.7109375" style="142" customWidth="1"/>
    <col min="13067" max="13067" width="8.7109375" style="142" customWidth="1"/>
    <col min="13068" max="13068" width="7.5703125" style="142" customWidth="1"/>
    <col min="13069" max="13069" width="8.7109375" style="142" customWidth="1"/>
    <col min="13070" max="13070" width="7.5703125" style="142" customWidth="1"/>
    <col min="13071" max="13071" width="8.7109375" style="142" customWidth="1"/>
    <col min="13072" max="13311" width="7.85546875" style="142"/>
    <col min="13312" max="13312" width="23.5703125" style="142" customWidth="1"/>
    <col min="13313" max="13313" width="9.42578125" style="142" bestFit="1" customWidth="1"/>
    <col min="13314" max="13314" width="7.7109375" style="142" customWidth="1"/>
    <col min="13315" max="13315" width="9" style="142" customWidth="1"/>
    <col min="13316" max="13316" width="9.42578125" style="142" bestFit="1" customWidth="1"/>
    <col min="13317" max="13317" width="8.7109375" style="142" customWidth="1"/>
    <col min="13318" max="13318" width="7.7109375" style="142" customWidth="1"/>
    <col min="13319" max="13319" width="8.7109375" style="142" customWidth="1"/>
    <col min="13320" max="13320" width="8.28515625" style="142" customWidth="1"/>
    <col min="13321" max="13321" width="8.140625" style="142" customWidth="1"/>
    <col min="13322" max="13322" width="7.7109375" style="142" customWidth="1"/>
    <col min="13323" max="13323" width="8.7109375" style="142" customWidth="1"/>
    <col min="13324" max="13324" width="7.5703125" style="142" customWidth="1"/>
    <col min="13325" max="13325" width="8.7109375" style="142" customWidth="1"/>
    <col min="13326" max="13326" width="7.5703125" style="142" customWidth="1"/>
    <col min="13327" max="13327" width="8.7109375" style="142" customWidth="1"/>
    <col min="13328" max="13567" width="7.85546875" style="142"/>
    <col min="13568" max="13568" width="23.5703125" style="142" customWidth="1"/>
    <col min="13569" max="13569" width="9.42578125" style="142" bestFit="1" customWidth="1"/>
    <col min="13570" max="13570" width="7.7109375" style="142" customWidth="1"/>
    <col min="13571" max="13571" width="9" style="142" customWidth="1"/>
    <col min="13572" max="13572" width="9.42578125" style="142" bestFit="1" customWidth="1"/>
    <col min="13573" max="13573" width="8.7109375" style="142" customWidth="1"/>
    <col min="13574" max="13574" width="7.7109375" style="142" customWidth="1"/>
    <col min="13575" max="13575" width="8.7109375" style="142" customWidth="1"/>
    <col min="13576" max="13576" width="8.28515625" style="142" customWidth="1"/>
    <col min="13577" max="13577" width="8.140625" style="142" customWidth="1"/>
    <col min="13578" max="13578" width="7.7109375" style="142" customWidth="1"/>
    <col min="13579" max="13579" width="8.7109375" style="142" customWidth="1"/>
    <col min="13580" max="13580" width="7.5703125" style="142" customWidth="1"/>
    <col min="13581" max="13581" width="8.7109375" style="142" customWidth="1"/>
    <col min="13582" max="13582" width="7.5703125" style="142" customWidth="1"/>
    <col min="13583" max="13583" width="8.7109375" style="142" customWidth="1"/>
    <col min="13584" max="13823" width="7.85546875" style="142"/>
    <col min="13824" max="13824" width="23.5703125" style="142" customWidth="1"/>
    <col min="13825" max="13825" width="9.42578125" style="142" bestFit="1" customWidth="1"/>
    <col min="13826" max="13826" width="7.7109375" style="142" customWidth="1"/>
    <col min="13827" max="13827" width="9" style="142" customWidth="1"/>
    <col min="13828" max="13828" width="9.42578125" style="142" bestFit="1" customWidth="1"/>
    <col min="13829" max="13829" width="8.7109375" style="142" customWidth="1"/>
    <col min="13830" max="13830" width="7.7109375" style="142" customWidth="1"/>
    <col min="13831" max="13831" width="8.7109375" style="142" customWidth="1"/>
    <col min="13832" max="13832" width="8.28515625" style="142" customWidth="1"/>
    <col min="13833" max="13833" width="8.140625" style="142" customWidth="1"/>
    <col min="13834" max="13834" width="7.7109375" style="142" customWidth="1"/>
    <col min="13835" max="13835" width="8.7109375" style="142" customWidth="1"/>
    <col min="13836" max="13836" width="7.5703125" style="142" customWidth="1"/>
    <col min="13837" max="13837" width="8.7109375" style="142" customWidth="1"/>
    <col min="13838" max="13838" width="7.5703125" style="142" customWidth="1"/>
    <col min="13839" max="13839" width="8.7109375" style="142" customWidth="1"/>
    <col min="13840" max="14079" width="7.85546875" style="142"/>
    <col min="14080" max="14080" width="23.5703125" style="142" customWidth="1"/>
    <col min="14081" max="14081" width="9.42578125" style="142" bestFit="1" customWidth="1"/>
    <col min="14082" max="14082" width="7.7109375" style="142" customWidth="1"/>
    <col min="14083" max="14083" width="9" style="142" customWidth="1"/>
    <col min="14084" max="14084" width="9.42578125" style="142" bestFit="1" customWidth="1"/>
    <col min="14085" max="14085" width="8.7109375" style="142" customWidth="1"/>
    <col min="14086" max="14086" width="7.7109375" style="142" customWidth="1"/>
    <col min="14087" max="14087" width="8.7109375" style="142" customWidth="1"/>
    <col min="14088" max="14088" width="8.28515625" style="142" customWidth="1"/>
    <col min="14089" max="14089" width="8.140625" style="142" customWidth="1"/>
    <col min="14090" max="14090" width="7.7109375" style="142" customWidth="1"/>
    <col min="14091" max="14091" width="8.7109375" style="142" customWidth="1"/>
    <col min="14092" max="14092" width="7.5703125" style="142" customWidth="1"/>
    <col min="14093" max="14093" width="8.7109375" style="142" customWidth="1"/>
    <col min="14094" max="14094" width="7.5703125" style="142" customWidth="1"/>
    <col min="14095" max="14095" width="8.7109375" style="142" customWidth="1"/>
    <col min="14096" max="14335" width="7.85546875" style="142"/>
    <col min="14336" max="14336" width="23.5703125" style="142" customWidth="1"/>
    <col min="14337" max="14337" width="9.42578125" style="142" bestFit="1" customWidth="1"/>
    <col min="14338" max="14338" width="7.7109375" style="142" customWidth="1"/>
    <col min="14339" max="14339" width="9" style="142" customWidth="1"/>
    <col min="14340" max="14340" width="9.42578125" style="142" bestFit="1" customWidth="1"/>
    <col min="14341" max="14341" width="8.7109375" style="142" customWidth="1"/>
    <col min="14342" max="14342" width="7.7109375" style="142" customWidth="1"/>
    <col min="14343" max="14343" width="8.7109375" style="142" customWidth="1"/>
    <col min="14344" max="14344" width="8.28515625" style="142" customWidth="1"/>
    <col min="14345" max="14345" width="8.140625" style="142" customWidth="1"/>
    <col min="14346" max="14346" width="7.7109375" style="142" customWidth="1"/>
    <col min="14347" max="14347" width="8.7109375" style="142" customWidth="1"/>
    <col min="14348" max="14348" width="7.5703125" style="142" customWidth="1"/>
    <col min="14349" max="14349" width="8.7109375" style="142" customWidth="1"/>
    <col min="14350" max="14350" width="7.5703125" style="142" customWidth="1"/>
    <col min="14351" max="14351" width="8.7109375" style="142" customWidth="1"/>
    <col min="14352" max="14591" width="7.85546875" style="142"/>
    <col min="14592" max="14592" width="23.5703125" style="142" customWidth="1"/>
    <col min="14593" max="14593" width="9.42578125" style="142" bestFit="1" customWidth="1"/>
    <col min="14594" max="14594" width="7.7109375" style="142" customWidth="1"/>
    <col min="14595" max="14595" width="9" style="142" customWidth="1"/>
    <col min="14596" max="14596" width="9.42578125" style="142" bestFit="1" customWidth="1"/>
    <col min="14597" max="14597" width="8.7109375" style="142" customWidth="1"/>
    <col min="14598" max="14598" width="7.7109375" style="142" customWidth="1"/>
    <col min="14599" max="14599" width="8.7109375" style="142" customWidth="1"/>
    <col min="14600" max="14600" width="8.28515625" style="142" customWidth="1"/>
    <col min="14601" max="14601" width="8.140625" style="142" customWidth="1"/>
    <col min="14602" max="14602" width="7.7109375" style="142" customWidth="1"/>
    <col min="14603" max="14603" width="8.7109375" style="142" customWidth="1"/>
    <col min="14604" max="14604" width="7.5703125" style="142" customWidth="1"/>
    <col min="14605" max="14605" width="8.7109375" style="142" customWidth="1"/>
    <col min="14606" max="14606" width="7.5703125" style="142" customWidth="1"/>
    <col min="14607" max="14607" width="8.7109375" style="142" customWidth="1"/>
    <col min="14608" max="14847" width="7.85546875" style="142"/>
    <col min="14848" max="14848" width="23.5703125" style="142" customWidth="1"/>
    <col min="14849" max="14849" width="9.42578125" style="142" bestFit="1" customWidth="1"/>
    <col min="14850" max="14850" width="7.7109375" style="142" customWidth="1"/>
    <col min="14851" max="14851" width="9" style="142" customWidth="1"/>
    <col min="14852" max="14852" width="9.42578125" style="142" bestFit="1" customWidth="1"/>
    <col min="14853" max="14853" width="8.7109375" style="142" customWidth="1"/>
    <col min="14854" max="14854" width="7.7109375" style="142" customWidth="1"/>
    <col min="14855" max="14855" width="8.7109375" style="142" customWidth="1"/>
    <col min="14856" max="14856" width="8.28515625" style="142" customWidth="1"/>
    <col min="14857" max="14857" width="8.140625" style="142" customWidth="1"/>
    <col min="14858" max="14858" width="7.7109375" style="142" customWidth="1"/>
    <col min="14859" max="14859" width="8.7109375" style="142" customWidth="1"/>
    <col min="14860" max="14860" width="7.5703125" style="142" customWidth="1"/>
    <col min="14861" max="14861" width="8.7109375" style="142" customWidth="1"/>
    <col min="14862" max="14862" width="7.5703125" style="142" customWidth="1"/>
    <col min="14863" max="14863" width="8.7109375" style="142" customWidth="1"/>
    <col min="14864" max="15103" width="7.85546875" style="142"/>
    <col min="15104" max="15104" width="23.5703125" style="142" customWidth="1"/>
    <col min="15105" max="15105" width="9.42578125" style="142" bestFit="1" customWidth="1"/>
    <col min="15106" max="15106" width="7.7109375" style="142" customWidth="1"/>
    <col min="15107" max="15107" width="9" style="142" customWidth="1"/>
    <col min="15108" max="15108" width="9.42578125" style="142" bestFit="1" customWidth="1"/>
    <col min="15109" max="15109" width="8.7109375" style="142" customWidth="1"/>
    <col min="15110" max="15110" width="7.7109375" style="142" customWidth="1"/>
    <col min="15111" max="15111" width="8.7109375" style="142" customWidth="1"/>
    <col min="15112" max="15112" width="8.28515625" style="142" customWidth="1"/>
    <col min="15113" max="15113" width="8.140625" style="142" customWidth="1"/>
    <col min="15114" max="15114" width="7.7109375" style="142" customWidth="1"/>
    <col min="15115" max="15115" width="8.7109375" style="142" customWidth="1"/>
    <col min="15116" max="15116" width="7.5703125" style="142" customWidth="1"/>
    <col min="15117" max="15117" width="8.7109375" style="142" customWidth="1"/>
    <col min="15118" max="15118" width="7.5703125" style="142" customWidth="1"/>
    <col min="15119" max="15119" width="8.7109375" style="142" customWidth="1"/>
    <col min="15120" max="15359" width="7.85546875" style="142"/>
    <col min="15360" max="15360" width="23.5703125" style="142" customWidth="1"/>
    <col min="15361" max="15361" width="9.42578125" style="142" bestFit="1" customWidth="1"/>
    <col min="15362" max="15362" width="7.7109375" style="142" customWidth="1"/>
    <col min="15363" max="15363" width="9" style="142" customWidth="1"/>
    <col min="15364" max="15364" width="9.42578125" style="142" bestFit="1" customWidth="1"/>
    <col min="15365" max="15365" width="8.7109375" style="142" customWidth="1"/>
    <col min="15366" max="15366" width="7.7109375" style="142" customWidth="1"/>
    <col min="15367" max="15367" width="8.7109375" style="142" customWidth="1"/>
    <col min="15368" max="15368" width="8.28515625" style="142" customWidth="1"/>
    <col min="15369" max="15369" width="8.140625" style="142" customWidth="1"/>
    <col min="15370" max="15370" width="7.7109375" style="142" customWidth="1"/>
    <col min="15371" max="15371" width="8.7109375" style="142" customWidth="1"/>
    <col min="15372" max="15372" width="7.5703125" style="142" customWidth="1"/>
    <col min="15373" max="15373" width="8.7109375" style="142" customWidth="1"/>
    <col min="15374" max="15374" width="7.5703125" style="142" customWidth="1"/>
    <col min="15375" max="15375" width="8.7109375" style="142" customWidth="1"/>
    <col min="15376" max="15615" width="7.85546875" style="142"/>
    <col min="15616" max="15616" width="23.5703125" style="142" customWidth="1"/>
    <col min="15617" max="15617" width="9.42578125" style="142" bestFit="1" customWidth="1"/>
    <col min="15618" max="15618" width="7.7109375" style="142" customWidth="1"/>
    <col min="15619" max="15619" width="9" style="142" customWidth="1"/>
    <col min="15620" max="15620" width="9.42578125" style="142" bestFit="1" customWidth="1"/>
    <col min="15621" max="15621" width="8.7109375" style="142" customWidth="1"/>
    <col min="15622" max="15622" width="7.7109375" style="142" customWidth="1"/>
    <col min="15623" max="15623" width="8.7109375" style="142" customWidth="1"/>
    <col min="15624" max="15624" width="8.28515625" style="142" customWidth="1"/>
    <col min="15625" max="15625" width="8.140625" style="142" customWidth="1"/>
    <col min="15626" max="15626" width="7.7109375" style="142" customWidth="1"/>
    <col min="15627" max="15627" width="8.7109375" style="142" customWidth="1"/>
    <col min="15628" max="15628" width="7.5703125" style="142" customWidth="1"/>
    <col min="15629" max="15629" width="8.7109375" style="142" customWidth="1"/>
    <col min="15630" max="15630" width="7.5703125" style="142" customWidth="1"/>
    <col min="15631" max="15631" width="8.7109375" style="142" customWidth="1"/>
    <col min="15632" max="15871" width="7.85546875" style="142"/>
    <col min="15872" max="15872" width="23.5703125" style="142" customWidth="1"/>
    <col min="15873" max="15873" width="9.42578125" style="142" bestFit="1" customWidth="1"/>
    <col min="15874" max="15874" width="7.7109375" style="142" customWidth="1"/>
    <col min="15875" max="15875" width="9" style="142" customWidth="1"/>
    <col min="15876" max="15876" width="9.42578125" style="142" bestFit="1" customWidth="1"/>
    <col min="15877" max="15877" width="8.7109375" style="142" customWidth="1"/>
    <col min="15878" max="15878" width="7.7109375" style="142" customWidth="1"/>
    <col min="15879" max="15879" width="8.7109375" style="142" customWidth="1"/>
    <col min="15880" max="15880" width="8.28515625" style="142" customWidth="1"/>
    <col min="15881" max="15881" width="8.140625" style="142" customWidth="1"/>
    <col min="15882" max="15882" width="7.7109375" style="142" customWidth="1"/>
    <col min="15883" max="15883" width="8.7109375" style="142" customWidth="1"/>
    <col min="15884" max="15884" width="7.5703125" style="142" customWidth="1"/>
    <col min="15885" max="15885" width="8.7109375" style="142" customWidth="1"/>
    <col min="15886" max="15886" width="7.5703125" style="142" customWidth="1"/>
    <col min="15887" max="15887" width="8.7109375" style="142" customWidth="1"/>
    <col min="15888" max="16127" width="7.85546875" style="142"/>
    <col min="16128" max="16128" width="23.5703125" style="142" customWidth="1"/>
    <col min="16129" max="16129" width="9.42578125" style="142" bestFit="1" customWidth="1"/>
    <col min="16130" max="16130" width="7.7109375" style="142" customWidth="1"/>
    <col min="16131" max="16131" width="9" style="142" customWidth="1"/>
    <col min="16132" max="16132" width="9.42578125" style="142" bestFit="1" customWidth="1"/>
    <col min="16133" max="16133" width="8.7109375" style="142" customWidth="1"/>
    <col min="16134" max="16134" width="7.7109375" style="142" customWidth="1"/>
    <col min="16135" max="16135" width="8.7109375" style="142" customWidth="1"/>
    <col min="16136" max="16136" width="8.28515625" style="142" customWidth="1"/>
    <col min="16137" max="16137" width="8.140625" style="142" customWidth="1"/>
    <col min="16138" max="16138" width="7.7109375" style="142" customWidth="1"/>
    <col min="16139" max="16139" width="8.7109375" style="142" customWidth="1"/>
    <col min="16140" max="16140" width="7.5703125" style="142" customWidth="1"/>
    <col min="16141" max="16141" width="8.7109375" style="142" customWidth="1"/>
    <col min="16142" max="16142" width="7.5703125" style="142" customWidth="1"/>
    <col min="16143" max="16143" width="8.7109375" style="142" customWidth="1"/>
    <col min="16144" max="16384" width="7.85546875" style="142"/>
  </cols>
  <sheetData>
    <row r="1" spans="1:17" s="139" customFormat="1" ht="30" customHeight="1" x14ac:dyDescent="0.25">
      <c r="A1" s="158"/>
      <c r="B1" s="168"/>
      <c r="C1" s="168"/>
      <c r="D1" s="167" t="s">
        <v>245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7" s="139" customFormat="1" ht="99.95" customHeight="1" x14ac:dyDescent="0.25">
      <c r="A2" s="166" t="s">
        <v>38</v>
      </c>
      <c r="B2" s="165" t="s">
        <v>199</v>
      </c>
      <c r="C2" s="166" t="s">
        <v>183</v>
      </c>
      <c r="D2" s="166" t="s">
        <v>200</v>
      </c>
      <c r="E2" s="166" t="s">
        <v>183</v>
      </c>
      <c r="F2" s="166" t="s">
        <v>201</v>
      </c>
      <c r="G2" s="166" t="s">
        <v>183</v>
      </c>
      <c r="H2" s="166" t="s">
        <v>202</v>
      </c>
      <c r="I2" s="166" t="s">
        <v>183</v>
      </c>
      <c r="J2" s="166" t="s">
        <v>203</v>
      </c>
      <c r="K2" s="166" t="s">
        <v>183</v>
      </c>
      <c r="L2" s="166" t="s">
        <v>204</v>
      </c>
      <c r="M2" s="166" t="s">
        <v>183</v>
      </c>
      <c r="N2" s="166" t="s">
        <v>226</v>
      </c>
      <c r="O2" s="166" t="s">
        <v>183</v>
      </c>
    </row>
    <row r="3" spans="1:17" ht="40.35" customHeight="1" x14ac:dyDescent="0.25">
      <c r="A3" s="161" t="s">
        <v>188</v>
      </c>
      <c r="B3" s="20">
        <f>SUM(B5,B7,B12,B19,B25,B32,B41,B46,B53)</f>
        <v>21959</v>
      </c>
      <c r="C3" s="156">
        <f>B3/Tab.1!D3</f>
        <v>0.1991150041257492</v>
      </c>
      <c r="D3" s="20">
        <f>SUM(D5,D7,D12,D19,D25,D32,D41,D46,D53)</f>
        <v>26781</v>
      </c>
      <c r="E3" s="169">
        <f>D3/Tab.1!D3</f>
        <v>0.24283887815891841</v>
      </c>
      <c r="F3" s="20">
        <f>SUM(F5,F7,F12,F19,F25,F32,F41,F46,F53)</f>
        <v>17862</v>
      </c>
      <c r="G3" s="169">
        <f>F3/Tab.1!D3</f>
        <v>0.16196512608470934</v>
      </c>
      <c r="H3" s="20">
        <f>SUM(H5,H7,H12,H19,H25,H32,H41,H46,H53)</f>
        <v>16379</v>
      </c>
      <c r="I3" s="169">
        <f>H3/Tab.1!D3</f>
        <v>0.14851790393805028</v>
      </c>
      <c r="J3" s="20">
        <f>SUM(J5,J7,J12,J19,J25,J32,J41,J46,J53)</f>
        <v>8033</v>
      </c>
      <c r="K3" s="169">
        <f>J3/Tab.1!D3</f>
        <v>7.2839875592793091E-2</v>
      </c>
      <c r="L3" s="20">
        <f>SUM(L5,L7,L12,L19,L25,L32,L41,L46,L53)</f>
        <v>2286</v>
      </c>
      <c r="M3" s="169">
        <f>L3/Tab.1!D3</f>
        <v>2.072848943173472E-2</v>
      </c>
      <c r="N3" s="20">
        <f>SUM(N5,N7,N12,N19,N25,N32,N41,N46,N53)</f>
        <v>16983</v>
      </c>
      <c r="O3" s="169">
        <f>N3/Tab.1!D3</f>
        <v>0.15399472266804493</v>
      </c>
    </row>
    <row r="4" spans="1:17" ht="40.35" customHeight="1" x14ac:dyDescent="0.25">
      <c r="A4" s="154" t="s">
        <v>189</v>
      </c>
      <c r="B4" s="15">
        <f>SUM(B5,B7,B12)</f>
        <v>8166</v>
      </c>
      <c r="C4" s="156">
        <f>B4/Tab.1!D4</f>
        <v>0.2156039603960396</v>
      </c>
      <c r="D4" s="15">
        <f>SUM(D5,D7,D12)</f>
        <v>7543</v>
      </c>
      <c r="E4" s="169">
        <f>D4/Tab.1!D4</f>
        <v>0.19915511551155116</v>
      </c>
      <c r="F4" s="15">
        <f>SUM(F5,F7,F12)</f>
        <v>5967</v>
      </c>
      <c r="G4" s="169">
        <f>F4/Tab.1!D4</f>
        <v>0.15754455445544555</v>
      </c>
      <c r="H4" s="15">
        <f>SUM(H5,H7,H12)</f>
        <v>6460</v>
      </c>
      <c r="I4" s="169">
        <f>H4/Tab.1!D4</f>
        <v>0.17056105610561056</v>
      </c>
      <c r="J4" s="15">
        <f>SUM(J5,J7,J12)</f>
        <v>3839</v>
      </c>
      <c r="K4" s="169">
        <f>J4/Tab.1!D4</f>
        <v>0.10135973597359736</v>
      </c>
      <c r="L4" s="15">
        <f>SUM(L5,L7,L12)</f>
        <v>1025</v>
      </c>
      <c r="M4" s="169">
        <f>L4/Tab.1!D4</f>
        <v>2.7062706270627061E-2</v>
      </c>
      <c r="N4" s="15">
        <f>SUM(N5,N7,N12)</f>
        <v>4875</v>
      </c>
      <c r="O4" s="169">
        <f>N4/Tab.1!D4</f>
        <v>0.12871287128712872</v>
      </c>
    </row>
    <row r="5" spans="1:17" s="143" customFormat="1" ht="40.35" customHeight="1" x14ac:dyDescent="0.25">
      <c r="A5" s="154" t="s">
        <v>86</v>
      </c>
      <c r="B5" s="11">
        <f t="shared" ref="B5:N5" si="0">B6</f>
        <v>4839</v>
      </c>
      <c r="C5" s="156">
        <f>B5/Tab.1!D5</f>
        <v>0.26152515808247312</v>
      </c>
      <c r="D5" s="11">
        <f t="shared" si="0"/>
        <v>3533</v>
      </c>
      <c r="E5" s="169">
        <f>D5/Tab.1!D5</f>
        <v>0.19094200940388045</v>
      </c>
      <c r="F5" s="11">
        <f t="shared" si="0"/>
        <v>2687</v>
      </c>
      <c r="G5" s="169">
        <f>F5/Tab.1!D5</f>
        <v>0.14521969410365887</v>
      </c>
      <c r="H5" s="11">
        <f t="shared" si="0"/>
        <v>3030</v>
      </c>
      <c r="I5" s="169">
        <f>H5/Tab.1!D5</f>
        <v>0.16375722855753122</v>
      </c>
      <c r="J5" s="11">
        <f t="shared" si="0"/>
        <v>1839</v>
      </c>
      <c r="K5" s="169">
        <f>J5/Tab.1!D5</f>
        <v>9.9389288223531325E-2</v>
      </c>
      <c r="L5" s="11">
        <f t="shared" si="0"/>
        <v>455</v>
      </c>
      <c r="M5" s="169">
        <f>L5/Tab.1!D5</f>
        <v>2.4590606928606172E-2</v>
      </c>
      <c r="N5" s="11">
        <f t="shared" si="0"/>
        <v>2120</v>
      </c>
      <c r="O5" s="169">
        <f>N5/Tab.1!D5</f>
        <v>0.11457601470031886</v>
      </c>
    </row>
    <row r="6" spans="1:17" ht="18" customHeight="1" x14ac:dyDescent="0.25">
      <c r="A6" s="157" t="s">
        <v>46</v>
      </c>
      <c r="B6" s="61">
        <f>'[2]65'!$F$180</f>
        <v>4839</v>
      </c>
      <c r="C6" s="140">
        <f>B6/Tab.1!D6</f>
        <v>0.26152515808247312</v>
      </c>
      <c r="D6" s="61">
        <f>'[2]65'!$F$181</f>
        <v>3533</v>
      </c>
      <c r="E6" s="200">
        <f>D6/Tab.1!D6</f>
        <v>0.19094200940388045</v>
      </c>
      <c r="F6" s="61">
        <f>'[2]65'!$F$182</f>
        <v>2687</v>
      </c>
      <c r="G6" s="200">
        <f>F6/Tab.1!D6</f>
        <v>0.14521969410365887</v>
      </c>
      <c r="H6" s="61">
        <f>'[2]65'!$F$183</f>
        <v>3030</v>
      </c>
      <c r="I6" s="200">
        <f>H6/Tab.1!D6</f>
        <v>0.16375722855753122</v>
      </c>
      <c r="J6" s="61">
        <f>'[2]65'!$F$184</f>
        <v>1839</v>
      </c>
      <c r="K6" s="200">
        <f>J6/Tab.1!D6</f>
        <v>9.9389288223531325E-2</v>
      </c>
      <c r="L6" s="61">
        <f>'[2]65'!$F$185</f>
        <v>455</v>
      </c>
      <c r="M6" s="200">
        <f>L6/Tab.1!D6</f>
        <v>2.4590606928606172E-2</v>
      </c>
      <c r="N6" s="61">
        <f>'[2]65'!$F$186</f>
        <v>2120</v>
      </c>
      <c r="O6" s="200">
        <f>N6/Tab.1!D6</f>
        <v>0.11457601470031886</v>
      </c>
      <c r="Q6" s="148"/>
    </row>
    <row r="7" spans="1:17" s="143" customFormat="1" ht="40.35" customHeight="1" x14ac:dyDescent="0.25">
      <c r="A7" s="154" t="s">
        <v>190</v>
      </c>
      <c r="B7" s="11">
        <f>SUM(B8:B11)</f>
        <v>1997</v>
      </c>
      <c r="C7" s="156">
        <f>B7/Tab.1!D7</f>
        <v>0.18124886549282992</v>
      </c>
      <c r="D7" s="11">
        <f>SUM(D8:D11)</f>
        <v>2385</v>
      </c>
      <c r="E7" s="169">
        <f>D7/Tab.1!D7</f>
        <v>0.21646396805227808</v>
      </c>
      <c r="F7" s="11">
        <f>SUM(F8:F11)</f>
        <v>1939</v>
      </c>
      <c r="G7" s="169">
        <f>F7/Tab.1!D7</f>
        <v>0.17598475222363405</v>
      </c>
      <c r="H7" s="11">
        <f>SUM(H8:H11)</f>
        <v>1883</v>
      </c>
      <c r="I7" s="169">
        <f>H7/Tab.1!D7</f>
        <v>0.17090216010165185</v>
      </c>
      <c r="J7" s="11">
        <f>SUM(J8:J11)</f>
        <v>1114</v>
      </c>
      <c r="K7" s="169">
        <f>J7/Tab.1!D7</f>
        <v>0.10110727899800327</v>
      </c>
      <c r="L7" s="11">
        <f>SUM(L8:L11)</f>
        <v>319</v>
      </c>
      <c r="M7" s="169">
        <f>L7/Tab.1!D7</f>
        <v>2.8952622980577238E-2</v>
      </c>
      <c r="N7" s="11">
        <f>SUM(N8:N11)</f>
        <v>1381</v>
      </c>
      <c r="O7" s="169">
        <f>N7/Tab.1!D7</f>
        <v>0.1253403521510256</v>
      </c>
    </row>
    <row r="8" spans="1:17" ht="18" customHeight="1" x14ac:dyDescent="0.25">
      <c r="A8" s="157" t="s">
        <v>4</v>
      </c>
      <c r="B8" s="61">
        <f>'[2]08'!$F$180</f>
        <v>402</v>
      </c>
      <c r="C8" s="140">
        <f>B8/Tab.1!D8</f>
        <v>0.18680297397769516</v>
      </c>
      <c r="D8" s="61">
        <f>'[2]08'!$F$181</f>
        <v>458</v>
      </c>
      <c r="E8" s="200">
        <f>D8/Tab.1!D8</f>
        <v>0.21282527881040891</v>
      </c>
      <c r="F8" s="61">
        <f>'[2]08'!$F$182</f>
        <v>386</v>
      </c>
      <c r="G8" s="200">
        <f>F8/Tab.1!D8</f>
        <v>0.17936802973977695</v>
      </c>
      <c r="H8" s="61">
        <f>'[2]08'!$F$183</f>
        <v>363</v>
      </c>
      <c r="I8" s="200">
        <f>H8/Tab.1!D8</f>
        <v>0.16868029739776952</v>
      </c>
      <c r="J8" s="61">
        <f>'[2]08'!$F$184</f>
        <v>190</v>
      </c>
      <c r="K8" s="200">
        <f>J8/Tab.1!D8</f>
        <v>8.8289962825278817E-2</v>
      </c>
      <c r="L8" s="61">
        <f>'[2]08'!$F$185</f>
        <v>59</v>
      </c>
      <c r="M8" s="200">
        <f>L8/Tab.1!D8</f>
        <v>2.7416356877323422E-2</v>
      </c>
      <c r="N8" s="61">
        <f>'[2]08'!$F$186</f>
        <v>294</v>
      </c>
      <c r="O8" s="200">
        <f>N8/Tab.1!D8</f>
        <v>0.13661710037174721</v>
      </c>
    </row>
    <row r="9" spans="1:17" ht="18" customHeight="1" x14ac:dyDescent="0.25">
      <c r="A9" s="157" t="s">
        <v>5</v>
      </c>
      <c r="B9" s="61">
        <f>'[2]12'!$F$180</f>
        <v>413</v>
      </c>
      <c r="C9" s="140">
        <f>B9/Tab.1!D9</f>
        <v>0.18331114070128718</v>
      </c>
      <c r="D9" s="61">
        <f>'[2]12'!$F$181</f>
        <v>489</v>
      </c>
      <c r="E9" s="200">
        <f>D9/Tab.1!D9</f>
        <v>0.21704394141145139</v>
      </c>
      <c r="F9" s="61">
        <f>'[2]12'!$F$182</f>
        <v>398</v>
      </c>
      <c r="G9" s="200">
        <f>F9/Tab.1!D9</f>
        <v>0.17665335108743896</v>
      </c>
      <c r="H9" s="61">
        <f>'[2]12'!$F$183</f>
        <v>415</v>
      </c>
      <c r="I9" s="200">
        <f>H9/Tab.1!D9</f>
        <v>0.1841988459831336</v>
      </c>
      <c r="J9" s="61">
        <f>'[2]12'!$F$184</f>
        <v>210</v>
      </c>
      <c r="K9" s="200">
        <f>J9/Tab.1!D9</f>
        <v>9.3209054593874838E-2</v>
      </c>
      <c r="L9" s="61">
        <f>'[2]12'!$F$185</f>
        <v>79</v>
      </c>
      <c r="M9" s="200">
        <f>L9/Tab.1!D9</f>
        <v>3.5064358632933869E-2</v>
      </c>
      <c r="N9" s="61">
        <f>'[2]12'!$F$186</f>
        <v>249</v>
      </c>
      <c r="O9" s="200">
        <f>N9/Tab.1!D9</f>
        <v>0.11051930758988016</v>
      </c>
    </row>
    <row r="10" spans="1:17" ht="18" customHeight="1" x14ac:dyDescent="0.25">
      <c r="A10" s="157" t="s">
        <v>7</v>
      </c>
      <c r="B10" s="61">
        <f>'[2]17'!$F$180</f>
        <v>322</v>
      </c>
      <c r="C10" s="140">
        <f>B10/Tab.1!D10</f>
        <v>0.20150187734668334</v>
      </c>
      <c r="D10" s="61">
        <f>'[2]17'!$F$181</f>
        <v>326</v>
      </c>
      <c r="E10" s="200">
        <f>D10/Tab.1!D10</f>
        <v>0.20400500625782228</v>
      </c>
      <c r="F10" s="61">
        <f>'[2]17'!$F$182</f>
        <v>268</v>
      </c>
      <c r="G10" s="200">
        <f>F10/Tab.1!D10</f>
        <v>0.1677096370463079</v>
      </c>
      <c r="H10" s="61">
        <f>'[2]17'!$F$183</f>
        <v>278</v>
      </c>
      <c r="I10" s="200">
        <f>H10/Tab.1!D10</f>
        <v>0.17396745932415519</v>
      </c>
      <c r="J10" s="61">
        <f>'[2]17'!$F$184</f>
        <v>213</v>
      </c>
      <c r="K10" s="200">
        <f>J10/Tab.1!D10</f>
        <v>0.13329161451814769</v>
      </c>
      <c r="L10" s="61">
        <f>'[2]17'!$F$185</f>
        <v>58</v>
      </c>
      <c r="M10" s="200">
        <f>L10/Tab.1!D10</f>
        <v>3.629536921151439E-2</v>
      </c>
      <c r="N10" s="61">
        <f>'[2]17'!$F$186</f>
        <v>133</v>
      </c>
      <c r="O10" s="200">
        <f>N10/Tab.1!D10</f>
        <v>8.3229036295369208E-2</v>
      </c>
    </row>
    <row r="11" spans="1:17" ht="18" customHeight="1" x14ac:dyDescent="0.25">
      <c r="A11" s="157" t="s">
        <v>37</v>
      </c>
      <c r="B11" s="61">
        <f>'[2]34'!$F$180</f>
        <v>860</v>
      </c>
      <c r="C11" s="140">
        <f>B11/Tab.1!D11</f>
        <v>0.17148554336989033</v>
      </c>
      <c r="D11" s="61">
        <f>'[2]34'!$F$181</f>
        <v>1112</v>
      </c>
      <c r="E11" s="200">
        <f>D11/Tab.1!D11</f>
        <v>0.22173479561316051</v>
      </c>
      <c r="F11" s="61">
        <f>'[2]34'!$F$182</f>
        <v>887</v>
      </c>
      <c r="G11" s="200">
        <f>F11/Tab.1!D11</f>
        <v>0.17686939182452643</v>
      </c>
      <c r="H11" s="61">
        <f>'[2]34'!$F$183</f>
        <v>827</v>
      </c>
      <c r="I11" s="200">
        <f>H11/Tab.1!D11</f>
        <v>0.16490528414755734</v>
      </c>
      <c r="J11" s="61">
        <f>'[2]34'!$F$184</f>
        <v>501</v>
      </c>
      <c r="K11" s="200">
        <f>J11/Tab.1!D11</f>
        <v>9.9900299102691922E-2</v>
      </c>
      <c r="L11" s="61">
        <f>'[2]34'!$F$185</f>
        <v>123</v>
      </c>
      <c r="M11" s="200">
        <f>L11/Tab.1!D11</f>
        <v>2.4526420737786641E-2</v>
      </c>
      <c r="N11" s="61">
        <f>'[2]34'!$F$186</f>
        <v>705</v>
      </c>
      <c r="O11" s="200">
        <f>N11/Tab.1!D11</f>
        <v>0.14057826520438685</v>
      </c>
    </row>
    <row r="12" spans="1:17" s="143" customFormat="1" ht="40.35" customHeight="1" x14ac:dyDescent="0.25">
      <c r="A12" s="154" t="s">
        <v>191</v>
      </c>
      <c r="B12" s="11">
        <f>SUM(B13:B17)</f>
        <v>1330</v>
      </c>
      <c r="C12" s="156">
        <f>B12/Tab.1!D12</f>
        <v>0.1592051711754848</v>
      </c>
      <c r="D12" s="11">
        <f>SUM(D13:D17)</f>
        <v>1625</v>
      </c>
      <c r="E12" s="169">
        <f>D12/Tab.1!D12</f>
        <v>0.19451759636102467</v>
      </c>
      <c r="F12" s="11">
        <f>SUM(F13:F17)</f>
        <v>1341</v>
      </c>
      <c r="G12" s="169">
        <f>F12/Tab.1!D12</f>
        <v>0.16052190567392866</v>
      </c>
      <c r="H12" s="11">
        <f>SUM(H13:H17)</f>
        <v>1547</v>
      </c>
      <c r="I12" s="169">
        <f>H12/Tab.1!D12</f>
        <v>0.18518075173569548</v>
      </c>
      <c r="J12" s="11">
        <f>SUM(J13:J17)</f>
        <v>886</v>
      </c>
      <c r="K12" s="169">
        <f>J12/Tab.1!D12</f>
        <v>0.10605697869284175</v>
      </c>
      <c r="L12" s="11">
        <f>SUM(L13:L17)</f>
        <v>251</v>
      </c>
      <c r="M12" s="169">
        <f>L12/Tab.1!D12</f>
        <v>3.0045487191764423E-2</v>
      </c>
      <c r="N12" s="11">
        <f>SUM(N13:N17)</f>
        <v>1374</v>
      </c>
      <c r="O12" s="169">
        <f>N12/Tab.1!D12</f>
        <v>0.16447210916926022</v>
      </c>
    </row>
    <row r="13" spans="1:17" ht="18" customHeight="1" x14ac:dyDescent="0.25">
      <c r="A13" s="157" t="s">
        <v>2</v>
      </c>
      <c r="B13" s="61">
        <f>'[2]05'!$F$180</f>
        <v>180</v>
      </c>
      <c r="C13" s="140">
        <f>B13/Tab.1!D13</f>
        <v>0.17664376840039253</v>
      </c>
      <c r="D13" s="61">
        <f>'[2]05'!$F$181</f>
        <v>211</v>
      </c>
      <c r="E13" s="200">
        <f>D13/Tab.1!D13</f>
        <v>0.20706575073601571</v>
      </c>
      <c r="F13" s="61">
        <f>'[2]05'!$F$182</f>
        <v>159</v>
      </c>
      <c r="G13" s="200">
        <f>F13/Tab.1!D13</f>
        <v>0.15603532875368009</v>
      </c>
      <c r="H13" s="61">
        <f>'[2]05'!$F$183</f>
        <v>195</v>
      </c>
      <c r="I13" s="200">
        <f>H13/Tab.1!D13</f>
        <v>0.19136408243375858</v>
      </c>
      <c r="J13" s="61">
        <f>'[2]05'!$F$184</f>
        <v>98</v>
      </c>
      <c r="K13" s="200">
        <f>J13/Tab.1!D13</f>
        <v>9.6172718351324835E-2</v>
      </c>
      <c r="L13" s="61">
        <f>'[2]05'!$F$185</f>
        <v>38</v>
      </c>
      <c r="M13" s="200">
        <f>L13/Tab.1!D13</f>
        <v>3.7291462217860651E-2</v>
      </c>
      <c r="N13" s="61">
        <f>'[2]05'!$F$186</f>
        <v>138</v>
      </c>
      <c r="O13" s="200">
        <f>N13/Tab.1!D13</f>
        <v>0.13542688910696762</v>
      </c>
    </row>
    <row r="14" spans="1:17" ht="18" customHeight="1" x14ac:dyDescent="0.25">
      <c r="A14" s="157" t="s">
        <v>6</v>
      </c>
      <c r="B14" s="61">
        <f>'[2]14'!$F$180</f>
        <v>440</v>
      </c>
      <c r="C14" s="140">
        <f>B14/Tab.1!D14</f>
        <v>0.23861171366594361</v>
      </c>
      <c r="D14" s="61">
        <f>'[2]14'!$F$181</f>
        <v>407</v>
      </c>
      <c r="E14" s="200">
        <f>D14/Tab.1!D14</f>
        <v>0.22071583514099782</v>
      </c>
      <c r="F14" s="61">
        <f>'[2]14'!$F$182</f>
        <v>276</v>
      </c>
      <c r="G14" s="200">
        <f>F14/Tab.1!D14</f>
        <v>0.14967462039045554</v>
      </c>
      <c r="H14" s="61">
        <f>'[2]14'!$F$183</f>
        <v>281</v>
      </c>
      <c r="I14" s="200">
        <f>H14/Tab.1!D14</f>
        <v>0.15238611713665945</v>
      </c>
      <c r="J14" s="61">
        <f>'[2]14'!$F$184</f>
        <v>155</v>
      </c>
      <c r="K14" s="200">
        <f>J14/Tab.1!D14</f>
        <v>8.4056399132321047E-2</v>
      </c>
      <c r="L14" s="61">
        <f>'[2]14'!$F$185</f>
        <v>31</v>
      </c>
      <c r="M14" s="200">
        <f>L14/Tab.1!D14</f>
        <v>1.6811279826464208E-2</v>
      </c>
      <c r="N14" s="61">
        <f>'[2]14'!$F$186</f>
        <v>254</v>
      </c>
      <c r="O14" s="200">
        <f>N14/Tab.1!D14</f>
        <v>0.13774403470715835</v>
      </c>
    </row>
    <row r="15" spans="1:17" ht="18" customHeight="1" x14ac:dyDescent="0.25">
      <c r="A15" s="157" t="s">
        <v>8</v>
      </c>
      <c r="B15" s="61">
        <f>'[2]18'!$F$180</f>
        <v>277</v>
      </c>
      <c r="C15" s="140">
        <f>B15/Tab.1!D15</f>
        <v>0.10225175341454411</v>
      </c>
      <c r="D15" s="61">
        <f>'[2]18'!$F$181</f>
        <v>492</v>
      </c>
      <c r="E15" s="200">
        <f>D15/Tab.1!D15</f>
        <v>0.18161683277962348</v>
      </c>
      <c r="F15" s="61">
        <f>'[2]18'!$F$182</f>
        <v>454</v>
      </c>
      <c r="G15" s="200">
        <f>F15/Tab.1!D15</f>
        <v>0.16758951642672573</v>
      </c>
      <c r="H15" s="61">
        <f>'[2]18'!$F$183</f>
        <v>507</v>
      </c>
      <c r="I15" s="200">
        <f>H15/Tab.1!D15</f>
        <v>0.18715393133997785</v>
      </c>
      <c r="J15" s="61">
        <f>'[2]18'!$F$184</f>
        <v>315</v>
      </c>
      <c r="K15" s="200">
        <f>J15/Tab.1!D15</f>
        <v>0.11627906976744186</v>
      </c>
      <c r="L15" s="61">
        <f>'[2]18'!$F$185</f>
        <v>87</v>
      </c>
      <c r="M15" s="200">
        <f>L15/Tab.1!D15</f>
        <v>3.2115171650055369E-2</v>
      </c>
      <c r="N15" s="61">
        <f>'[2]18'!$F$186</f>
        <v>577</v>
      </c>
      <c r="O15" s="200">
        <f>N15/Tab.1!D15</f>
        <v>0.2129937246216316</v>
      </c>
    </row>
    <row r="16" spans="1:17" ht="18" customHeight="1" x14ac:dyDescent="0.25">
      <c r="A16" s="157" t="s">
        <v>9</v>
      </c>
      <c r="B16" s="61">
        <f>'[2]21'!$F$180</f>
        <v>269</v>
      </c>
      <c r="C16" s="140">
        <f>B16/Tab.1!D16</f>
        <v>0.15240793201133143</v>
      </c>
      <c r="D16" s="61">
        <f>'[2]21'!$F$181</f>
        <v>337</v>
      </c>
      <c r="E16" s="200">
        <f>D16/Tab.1!D16</f>
        <v>0.19093484419263457</v>
      </c>
      <c r="F16" s="61">
        <f>'[2]21'!$F$182</f>
        <v>278</v>
      </c>
      <c r="G16" s="200">
        <f>F16/Tab.1!D16</f>
        <v>0.15750708215297451</v>
      </c>
      <c r="H16" s="61">
        <f>'[2]21'!$F$183</f>
        <v>327</v>
      </c>
      <c r="I16" s="200">
        <f>H16/Tab.1!D16</f>
        <v>0.18526912181303115</v>
      </c>
      <c r="J16" s="61">
        <f>'[2]21'!$F$184</f>
        <v>199</v>
      </c>
      <c r="K16" s="200">
        <f>J16/Tab.1!D16</f>
        <v>0.11274787535410764</v>
      </c>
      <c r="L16" s="61">
        <f>'[2]21'!$F$185</f>
        <v>55</v>
      </c>
      <c r="M16" s="200">
        <f>L16/Tab.1!D16</f>
        <v>3.1161473087818695E-2</v>
      </c>
      <c r="N16" s="61">
        <f>'[2]21'!$F$186</f>
        <v>300</v>
      </c>
      <c r="O16" s="200">
        <f>N16/Tab.1!D16</f>
        <v>0.16997167138810199</v>
      </c>
    </row>
    <row r="17" spans="1:15" ht="18" customHeight="1" x14ac:dyDescent="0.25">
      <c r="A17" s="157" t="s">
        <v>12</v>
      </c>
      <c r="B17" s="61">
        <f>'[2]32'!$F$180</f>
        <v>164</v>
      </c>
      <c r="C17" s="140">
        <f>B17/Tab.1!D17</f>
        <v>0.16125860373647985</v>
      </c>
      <c r="D17" s="61">
        <f>'[2]32'!$F$181</f>
        <v>178</v>
      </c>
      <c r="E17" s="200">
        <f>D17/Tab.1!D17</f>
        <v>0.17502458210422811</v>
      </c>
      <c r="F17" s="61">
        <f>'[2]32'!$F$182</f>
        <v>174</v>
      </c>
      <c r="G17" s="200">
        <f>F17/Tab.1!D17</f>
        <v>0.17109144542772861</v>
      </c>
      <c r="H17" s="61">
        <f>'[2]32'!$F$183</f>
        <v>237</v>
      </c>
      <c r="I17" s="200">
        <f>H17/Tab.1!D17</f>
        <v>0.23303834808259588</v>
      </c>
      <c r="J17" s="61">
        <f>'[2]32'!$F$184</f>
        <v>119</v>
      </c>
      <c r="K17" s="200">
        <f>J17/Tab.1!D17</f>
        <v>0.11701081612586037</v>
      </c>
      <c r="L17" s="61">
        <f>'[2]32'!$F$185</f>
        <v>40</v>
      </c>
      <c r="M17" s="200">
        <f>L17/Tab.1!D17</f>
        <v>3.9331366764995081E-2</v>
      </c>
      <c r="N17" s="61">
        <f>'[2]32'!$F$186</f>
        <v>105</v>
      </c>
      <c r="O17" s="200">
        <f>N17/Tab.1!D17</f>
        <v>0.10324483775811209</v>
      </c>
    </row>
    <row r="18" spans="1:15" ht="40.35" customHeight="1" x14ac:dyDescent="0.25">
      <c r="A18" s="154" t="s">
        <v>192</v>
      </c>
      <c r="B18" s="15">
        <f>SUM(B19,B25,B32,B41,B46,B53)</f>
        <v>13793</v>
      </c>
      <c r="C18" s="156">
        <f>B18/Tab.1!D18</f>
        <v>0.19049000110485029</v>
      </c>
      <c r="D18" s="15">
        <f>SUM(D19,D25,D32,D41,D46,D53)</f>
        <v>19238</v>
      </c>
      <c r="E18" s="169">
        <f>D18/Tab.1!D18</f>
        <v>0.26568887415755166</v>
      </c>
      <c r="F18" s="15">
        <f>SUM(F19,F25,F32,F41,F46,F53)</f>
        <v>11895</v>
      </c>
      <c r="G18" s="169">
        <f>F18/Tab.1!D18</f>
        <v>0.1642774279085184</v>
      </c>
      <c r="H18" s="15">
        <f>SUM(H19,H25,H32,H41,H46,H53)</f>
        <v>9919</v>
      </c>
      <c r="I18" s="169">
        <f>H18/Tab.1!D18</f>
        <v>0.13698762567672079</v>
      </c>
      <c r="J18" s="15">
        <f>SUM(J19,J25,J32,J41,J46,J53)</f>
        <v>4194</v>
      </c>
      <c r="K18" s="169">
        <f>J18/Tab.1!D18</f>
        <v>5.7921776599270801E-2</v>
      </c>
      <c r="L18" s="15">
        <f>SUM(L19,L25,L32,L41,L46,L53)</f>
        <v>1261</v>
      </c>
      <c r="M18" s="169">
        <f>L18/Tab.1!D18</f>
        <v>1.7415202740028727E-2</v>
      </c>
      <c r="N18" s="15">
        <f>SUM(N19,N25,N32,N41,N46,N53)</f>
        <v>12108</v>
      </c>
      <c r="O18" s="169">
        <f>N18/Tab.1!D18</f>
        <v>0.16721909181305933</v>
      </c>
    </row>
    <row r="19" spans="1:15" s="143" customFormat="1" ht="40.35" customHeight="1" x14ac:dyDescent="0.25">
      <c r="A19" s="154" t="s">
        <v>193</v>
      </c>
      <c r="B19" s="11">
        <f>SUM(B20:B24)</f>
        <v>1790</v>
      </c>
      <c r="C19" s="156">
        <f>B19/Tab.1!D19</f>
        <v>0.15714160301992802</v>
      </c>
      <c r="D19" s="11">
        <f>SUM(D20:D24)</f>
        <v>3289</v>
      </c>
      <c r="E19" s="169">
        <f>D19/Tab.1!D19</f>
        <v>0.28873672197348782</v>
      </c>
      <c r="F19" s="11">
        <f>SUM(F20:F24)</f>
        <v>1981</v>
      </c>
      <c r="G19" s="169">
        <f>F19/Tab.1!D19</f>
        <v>0.17390922658238961</v>
      </c>
      <c r="H19" s="11">
        <f>SUM(H20:H24)</f>
        <v>1625</v>
      </c>
      <c r="I19" s="169">
        <f>H19/Tab.1!D19</f>
        <v>0.14265648318848215</v>
      </c>
      <c r="J19" s="11">
        <f>SUM(J20:J24)</f>
        <v>603</v>
      </c>
      <c r="K19" s="169">
        <f>J19/Tab.1!D19</f>
        <v>5.2936528838556755E-2</v>
      </c>
      <c r="L19" s="11">
        <f>SUM(L20:L24)</f>
        <v>177</v>
      </c>
      <c r="M19" s="169">
        <f>L19/Tab.1!D19</f>
        <v>1.553858309191467E-2</v>
      </c>
      <c r="N19" s="11">
        <f>SUM(N20:N24)</f>
        <v>1926</v>
      </c>
      <c r="O19" s="169">
        <f>N19/Tab.1!D19</f>
        <v>0.16908085330524097</v>
      </c>
    </row>
    <row r="20" spans="1:15" ht="18" customHeight="1" x14ac:dyDescent="0.25">
      <c r="A20" s="157" t="s">
        <v>32</v>
      </c>
      <c r="B20" s="61">
        <f>'[2]02'!$F$180</f>
        <v>353</v>
      </c>
      <c r="C20" s="140">
        <f>B20/Tab.1!D20</f>
        <v>0.1406935033878039</v>
      </c>
      <c r="D20" s="61">
        <f>'[2]02'!$F$181</f>
        <v>761</v>
      </c>
      <c r="E20" s="200">
        <f>D20/Tab.1!D20</f>
        <v>0.30330809087285771</v>
      </c>
      <c r="F20" s="61">
        <f>'[2]02'!$F$182</f>
        <v>440</v>
      </c>
      <c r="G20" s="200">
        <f>F20/Tab.1!D20</f>
        <v>0.1753686727779992</v>
      </c>
      <c r="H20" s="61">
        <f>'[2]02'!$F$183</f>
        <v>370</v>
      </c>
      <c r="I20" s="200">
        <f>H20/Tab.1!D20</f>
        <v>0.14746911119968115</v>
      </c>
      <c r="J20" s="61">
        <f>'[2]02'!$F$184</f>
        <v>176</v>
      </c>
      <c r="K20" s="200">
        <f>J20/Tab.1!D20</f>
        <v>7.0147469111199678E-2</v>
      </c>
      <c r="L20" s="61">
        <f>'[2]02'!$F$185</f>
        <v>48</v>
      </c>
      <c r="M20" s="200">
        <f>L20/Tab.1!D20</f>
        <v>1.9131127939418093E-2</v>
      </c>
      <c r="N20" s="61">
        <f>'[2]02'!$F$186</f>
        <v>361</v>
      </c>
      <c r="O20" s="200">
        <f>N20/Tab.1!D20</f>
        <v>0.14388202471104025</v>
      </c>
    </row>
    <row r="21" spans="1:15" ht="18" customHeight="1" x14ac:dyDescent="0.25">
      <c r="A21" s="157" t="s">
        <v>33</v>
      </c>
      <c r="B21" s="61">
        <f>'[2]13'!$F$180</f>
        <v>262</v>
      </c>
      <c r="C21" s="140">
        <f>B21/Tab.1!D21</f>
        <v>0.16004886988393402</v>
      </c>
      <c r="D21" s="61">
        <f>'[2]13'!$F$181</f>
        <v>441</v>
      </c>
      <c r="E21" s="200">
        <f>D21/Tab.1!D21</f>
        <v>0.26939523518631642</v>
      </c>
      <c r="F21" s="61">
        <f>'[2]13'!$F$182</f>
        <v>298</v>
      </c>
      <c r="G21" s="200">
        <f>F21/Tab.1!D21</f>
        <v>0.18204031765424558</v>
      </c>
      <c r="H21" s="61">
        <f>'[2]13'!$F$183</f>
        <v>232</v>
      </c>
      <c r="I21" s="200">
        <f>H21/Tab.1!D21</f>
        <v>0.1417226634086744</v>
      </c>
      <c r="J21" s="61">
        <f>'[2]13'!$F$184</f>
        <v>89</v>
      </c>
      <c r="K21" s="200">
        <f>J21/Tab.1!D21</f>
        <v>5.4367745876603542E-2</v>
      </c>
      <c r="L21" s="61">
        <f>'[2]13'!$F$185</f>
        <v>38</v>
      </c>
      <c r="M21" s="200">
        <f>L21/Tab.1!D21</f>
        <v>2.3213194868662187E-2</v>
      </c>
      <c r="N21" s="61">
        <f>'[2]13'!$F$186</f>
        <v>277</v>
      </c>
      <c r="O21" s="200">
        <f>N21/Tab.1!D21</f>
        <v>0.16921197312156383</v>
      </c>
    </row>
    <row r="22" spans="1:15" ht="18" customHeight="1" x14ac:dyDescent="0.25">
      <c r="A22" s="157" t="s">
        <v>34</v>
      </c>
      <c r="B22" s="61">
        <f>'[2]20'!$F$180</f>
        <v>495</v>
      </c>
      <c r="C22" s="140">
        <f>B22/Tab.1!D22</f>
        <v>0.16315095583388267</v>
      </c>
      <c r="D22" s="61">
        <f>'[2]20'!$F$181</f>
        <v>880</v>
      </c>
      <c r="E22" s="200">
        <f>D22/Tab.1!D22</f>
        <v>0.29004614370468029</v>
      </c>
      <c r="F22" s="61">
        <f>'[2]20'!$F$182</f>
        <v>514</v>
      </c>
      <c r="G22" s="200">
        <f>F22/Tab.1!D22</f>
        <v>0.16941331575477916</v>
      </c>
      <c r="H22" s="61">
        <f>'[2]20'!$F$183</f>
        <v>450</v>
      </c>
      <c r="I22" s="200">
        <f>H22/Tab.1!D22</f>
        <v>0.14831905075807514</v>
      </c>
      <c r="J22" s="61">
        <f>'[2]20'!$F$184</f>
        <v>157</v>
      </c>
      <c r="K22" s="200">
        <f>J22/Tab.1!D22</f>
        <v>5.1746868820039552E-2</v>
      </c>
      <c r="L22" s="61">
        <f>'[2]20'!$F$185</f>
        <v>43</v>
      </c>
      <c r="M22" s="200">
        <f>L22/Tab.1!D22</f>
        <v>1.4172709294660513E-2</v>
      </c>
      <c r="N22" s="61">
        <f>'[2]20'!$F$186</f>
        <v>495</v>
      </c>
      <c r="O22" s="200">
        <f>N22/Tab.1!D22</f>
        <v>0.16315095583388267</v>
      </c>
    </row>
    <row r="23" spans="1:15" ht="18" customHeight="1" x14ac:dyDescent="0.25">
      <c r="A23" s="157" t="s">
        <v>10</v>
      </c>
      <c r="B23" s="61">
        <f>'[2]24'!$F$180</f>
        <v>389</v>
      </c>
      <c r="C23" s="140">
        <f>B23/Tab.1!D23</f>
        <v>0.16100993377483444</v>
      </c>
      <c r="D23" s="61">
        <f>'[2]24'!$F$181</f>
        <v>683</v>
      </c>
      <c r="E23" s="200">
        <f>D23/Tab.1!D23</f>
        <v>0.28269867549668876</v>
      </c>
      <c r="F23" s="61">
        <f>'[2]24'!$F$182</f>
        <v>415</v>
      </c>
      <c r="G23" s="200">
        <f>F23/Tab.1!D23</f>
        <v>0.17177152317880795</v>
      </c>
      <c r="H23" s="61">
        <f>'[2]24'!$F$183</f>
        <v>332</v>
      </c>
      <c r="I23" s="200">
        <f>H23/Tab.1!D23</f>
        <v>0.13741721854304637</v>
      </c>
      <c r="J23" s="61">
        <f>'[2]24'!$F$184</f>
        <v>112</v>
      </c>
      <c r="K23" s="200">
        <f>J23/Tab.1!D23</f>
        <v>4.6357615894039736E-2</v>
      </c>
      <c r="L23" s="61">
        <f>'[2]24'!$F$185</f>
        <v>24</v>
      </c>
      <c r="M23" s="200">
        <f>L23/Tab.1!D23</f>
        <v>9.9337748344370865E-3</v>
      </c>
      <c r="N23" s="61">
        <f>'[2]24'!$F$186</f>
        <v>461</v>
      </c>
      <c r="O23" s="200">
        <f>N23/Tab.1!D23</f>
        <v>0.19081125827814568</v>
      </c>
    </row>
    <row r="24" spans="1:15" ht="18" customHeight="1" x14ac:dyDescent="0.25">
      <c r="A24" s="157" t="s">
        <v>35</v>
      </c>
      <c r="B24" s="61">
        <f>'[2]37'!$F$180</f>
        <v>291</v>
      </c>
      <c r="C24" s="140">
        <f>B24/Tab.1!D24</f>
        <v>0.16211699164345403</v>
      </c>
      <c r="D24" s="61">
        <f>'[2]37'!$F$181</f>
        <v>524</v>
      </c>
      <c r="E24" s="200">
        <f>D24/Tab.1!D24</f>
        <v>0.29192200557103065</v>
      </c>
      <c r="F24" s="61">
        <f>'[2]37'!$F$182</f>
        <v>314</v>
      </c>
      <c r="G24" s="200">
        <f>F24/Tab.1!D24</f>
        <v>0.17493036211699164</v>
      </c>
      <c r="H24" s="61">
        <f>'[2]37'!$F$183</f>
        <v>241</v>
      </c>
      <c r="I24" s="200">
        <f>H24/Tab.1!D24</f>
        <v>0.13426183844011141</v>
      </c>
      <c r="J24" s="61">
        <f>'[2]37'!$F$184</f>
        <v>69</v>
      </c>
      <c r="K24" s="200">
        <f>J24/Tab.1!D24</f>
        <v>3.8440111420612814E-2</v>
      </c>
      <c r="L24" s="61">
        <f>'[2]37'!$F$185</f>
        <v>24</v>
      </c>
      <c r="M24" s="200">
        <f>L24/Tab.1!D24</f>
        <v>1.3370473537604457E-2</v>
      </c>
      <c r="N24" s="61">
        <f>'[2]37'!$F$186</f>
        <v>332</v>
      </c>
      <c r="O24" s="200">
        <f>N24/Tab.1!D24</f>
        <v>0.18495821727019499</v>
      </c>
    </row>
    <row r="25" spans="1:15" s="143" customFormat="1" ht="40.35" customHeight="1" x14ac:dyDescent="0.25">
      <c r="A25" s="154" t="s">
        <v>88</v>
      </c>
      <c r="B25" s="11">
        <f>SUM(B26:B31)</f>
        <v>2541</v>
      </c>
      <c r="C25" s="156">
        <f>B25/Tab.1!D25</f>
        <v>0.21288538873994639</v>
      </c>
      <c r="D25" s="11">
        <f>SUM(D26:D31)</f>
        <v>3081</v>
      </c>
      <c r="E25" s="169">
        <f>D25/Tab.1!D25</f>
        <v>0.25812667560321717</v>
      </c>
      <c r="F25" s="11">
        <f>SUM(F26:F31)</f>
        <v>1793</v>
      </c>
      <c r="G25" s="169">
        <f>F25/Tab.1!D25</f>
        <v>0.15021782841823056</v>
      </c>
      <c r="H25" s="11">
        <f>SUM(H26:H31)</f>
        <v>1506</v>
      </c>
      <c r="I25" s="169">
        <f>H25/Tab.1!D25</f>
        <v>0.12617292225201071</v>
      </c>
      <c r="J25" s="11">
        <f>SUM(J26:J31)</f>
        <v>567</v>
      </c>
      <c r="K25" s="169">
        <f>J25/Tab.1!D25</f>
        <v>4.7503351206434313E-2</v>
      </c>
      <c r="L25" s="11">
        <f>SUM(L26:L31)</f>
        <v>241</v>
      </c>
      <c r="M25" s="169">
        <f>L25/Tab.1!D25</f>
        <v>2.0191018766756032E-2</v>
      </c>
      <c r="N25" s="11">
        <f>SUM(N26:N31)</f>
        <v>2207</v>
      </c>
      <c r="O25" s="169">
        <f>N25/Tab.1!D25</f>
        <v>0.18490281501340483</v>
      </c>
    </row>
    <row r="26" spans="1:15" ht="18" customHeight="1" x14ac:dyDescent="0.25">
      <c r="A26" s="157" t="s">
        <v>25</v>
      </c>
      <c r="B26" s="61">
        <f>'[2]11'!$F$180</f>
        <v>534</v>
      </c>
      <c r="C26" s="140">
        <f>B26/Tab.1!D26</f>
        <v>0.20601851851851852</v>
      </c>
      <c r="D26" s="61">
        <f>'[2]11'!$F$181</f>
        <v>660</v>
      </c>
      <c r="E26" s="200">
        <f>D26/Tab.1!D26</f>
        <v>0.25462962962962965</v>
      </c>
      <c r="F26" s="61">
        <f>'[2]11'!$F$182</f>
        <v>384</v>
      </c>
      <c r="G26" s="200">
        <f>F26/Tab.1!D26</f>
        <v>0.14814814814814814</v>
      </c>
      <c r="H26" s="61">
        <f>'[2]11'!$F$183</f>
        <v>250</v>
      </c>
      <c r="I26" s="200">
        <f>H26/Tab.1!D26</f>
        <v>9.6450617283950615E-2</v>
      </c>
      <c r="J26" s="61">
        <f>'[2]11'!$F$184</f>
        <v>79</v>
      </c>
      <c r="K26" s="200">
        <f>J26/Tab.1!D26</f>
        <v>3.0478395061728395E-2</v>
      </c>
      <c r="L26" s="61">
        <f>'[2]11'!$F$185</f>
        <v>17</v>
      </c>
      <c r="M26" s="200">
        <f>L26/Tab.1!D26</f>
        <v>6.5586419753086416E-3</v>
      </c>
      <c r="N26" s="61">
        <f>'[2]11'!$F$186</f>
        <v>668</v>
      </c>
      <c r="O26" s="200">
        <f>N26/Tab.1!D26</f>
        <v>0.25771604938271603</v>
      </c>
    </row>
    <row r="27" spans="1:15" s="145" customFormat="1" ht="18" customHeight="1" x14ac:dyDescent="0.2">
      <c r="A27" s="157" t="s">
        <v>26</v>
      </c>
      <c r="B27" s="61">
        <f>'[2]15'!$F$180</f>
        <v>549</v>
      </c>
      <c r="C27" s="140">
        <f>B27/Tab.1!D27</f>
        <v>0.19712746858168761</v>
      </c>
      <c r="D27" s="61">
        <f>'[2]15'!$F$181</f>
        <v>786</v>
      </c>
      <c r="E27" s="200">
        <f>D27/Tab.1!D27</f>
        <v>0.28222621184919211</v>
      </c>
      <c r="F27" s="61">
        <f>'[2]15'!$F$182</f>
        <v>439</v>
      </c>
      <c r="G27" s="200">
        <f>F27/Tab.1!D27</f>
        <v>0.15763016157989229</v>
      </c>
      <c r="H27" s="61">
        <f>'[2]15'!$F$183</f>
        <v>394</v>
      </c>
      <c r="I27" s="200">
        <f>H27/Tab.1!D27</f>
        <v>0.14147217235188511</v>
      </c>
      <c r="J27" s="61">
        <f>'[2]15'!$F$184</f>
        <v>134</v>
      </c>
      <c r="K27" s="200">
        <f>J27/Tab.1!D27</f>
        <v>4.8114901256732498E-2</v>
      </c>
      <c r="L27" s="61">
        <f>'[2]15'!$F$185</f>
        <v>70</v>
      </c>
      <c r="M27" s="200">
        <f>L27/Tab.1!D27</f>
        <v>2.5134649910233394E-2</v>
      </c>
      <c r="N27" s="61">
        <f>'[2]15'!$F$186</f>
        <v>413</v>
      </c>
      <c r="O27" s="200">
        <f>N27/Tab.1!D27</f>
        <v>0.14829443447037702</v>
      </c>
    </row>
    <row r="28" spans="1:15" ht="18" customHeight="1" x14ac:dyDescent="0.25">
      <c r="A28" s="157" t="s">
        <v>27</v>
      </c>
      <c r="B28" s="61">
        <f>'[2]16'!$F$180</f>
        <v>563</v>
      </c>
      <c r="C28" s="140">
        <f>B28/Tab.1!D28</f>
        <v>0.24414570685169124</v>
      </c>
      <c r="D28" s="61">
        <f>'[2]16'!$F$181</f>
        <v>556</v>
      </c>
      <c r="E28" s="200">
        <f>D28/Tab.1!D28</f>
        <v>0.24111014744145706</v>
      </c>
      <c r="F28" s="61">
        <f>'[2]16'!$F$182</f>
        <v>348</v>
      </c>
      <c r="G28" s="200">
        <f>F28/Tab.1!D28</f>
        <v>0.15091066782307025</v>
      </c>
      <c r="H28" s="61">
        <f>'[2]16'!$F$183</f>
        <v>286</v>
      </c>
      <c r="I28" s="200">
        <f>H28/Tab.1!D28</f>
        <v>0.12402428447528187</v>
      </c>
      <c r="J28" s="61">
        <f>'[2]16'!$F$184</f>
        <v>106</v>
      </c>
      <c r="K28" s="200">
        <f>J28/Tab.1!D28</f>
        <v>4.5967042497831741E-2</v>
      </c>
      <c r="L28" s="61">
        <f>'[2]16'!$F$185</f>
        <v>46</v>
      </c>
      <c r="M28" s="200">
        <f>L28/Tab.1!D28</f>
        <v>1.9947961838681701E-2</v>
      </c>
      <c r="N28" s="61">
        <f>'[2]16'!$F$186</f>
        <v>401</v>
      </c>
      <c r="O28" s="200">
        <f>N28/Tab.1!D28</f>
        <v>0.17389418907198612</v>
      </c>
    </row>
    <row r="29" spans="1:15" ht="18" customHeight="1" x14ac:dyDescent="0.25">
      <c r="A29" s="157" t="s">
        <v>28</v>
      </c>
      <c r="B29" s="61">
        <f>'[2]22'!$F$180</f>
        <v>363</v>
      </c>
      <c r="C29" s="140">
        <f>B29/Tab.1!D29</f>
        <v>0.22242647058823528</v>
      </c>
      <c r="D29" s="61">
        <f>'[2]22'!$F$181</f>
        <v>411</v>
      </c>
      <c r="E29" s="200">
        <f>D29/Tab.1!D29</f>
        <v>0.25183823529411764</v>
      </c>
      <c r="F29" s="61">
        <f>'[2]22'!$F$182</f>
        <v>226</v>
      </c>
      <c r="G29" s="200">
        <f>F29/Tab.1!D29</f>
        <v>0.13848039215686275</v>
      </c>
      <c r="H29" s="61">
        <f>'[2]22'!$F$183</f>
        <v>169</v>
      </c>
      <c r="I29" s="200">
        <f>H29/Tab.1!D29</f>
        <v>0.10355392156862746</v>
      </c>
      <c r="J29" s="61">
        <f>'[2]22'!$F$184</f>
        <v>64</v>
      </c>
      <c r="K29" s="200">
        <f>J29/Tab.1!D29</f>
        <v>3.9215686274509803E-2</v>
      </c>
      <c r="L29" s="61">
        <f>'[2]22'!$F$185</f>
        <v>16</v>
      </c>
      <c r="M29" s="200">
        <f>L29/Tab.1!D29</f>
        <v>9.8039215686274508E-3</v>
      </c>
      <c r="N29" s="61">
        <f>'[2]22'!$F$186</f>
        <v>383</v>
      </c>
      <c r="O29" s="200">
        <f>N29/Tab.1!D29</f>
        <v>0.23468137254901961</v>
      </c>
    </row>
    <row r="30" spans="1:15" ht="18" customHeight="1" x14ac:dyDescent="0.25">
      <c r="A30" s="157" t="s">
        <v>14</v>
      </c>
      <c r="B30" s="61">
        <f>'[2]35'!$F$180</f>
        <v>165</v>
      </c>
      <c r="C30" s="140">
        <f>B30/Tab.1!D30</f>
        <v>0.17761033369214208</v>
      </c>
      <c r="D30" s="61">
        <f>'[2]35'!$F$181</f>
        <v>249</v>
      </c>
      <c r="E30" s="200">
        <f>D30/Tab.1!D30</f>
        <v>0.26803013993541441</v>
      </c>
      <c r="F30" s="61">
        <f>'[2]35'!$F$182</f>
        <v>122</v>
      </c>
      <c r="G30" s="200">
        <f>F30/Tab.1!D30</f>
        <v>0.13132400430570507</v>
      </c>
      <c r="H30" s="61">
        <f>'[2]35'!$F$183</f>
        <v>157</v>
      </c>
      <c r="I30" s="200">
        <f>H30/Tab.1!D30</f>
        <v>0.16899892357373519</v>
      </c>
      <c r="J30" s="61">
        <f>'[2]35'!$F$184</f>
        <v>67</v>
      </c>
      <c r="K30" s="200">
        <f>J30/Tab.1!D30</f>
        <v>7.2120559741657694E-2</v>
      </c>
      <c r="L30" s="61">
        <f>'[2]35'!$F$185</f>
        <v>17</v>
      </c>
      <c r="M30" s="200">
        <f>L30/Tab.1!D30</f>
        <v>1.829924650161464E-2</v>
      </c>
      <c r="N30" s="61">
        <f>'[2]35'!$F$186</f>
        <v>152</v>
      </c>
      <c r="O30" s="200">
        <f>N30/Tab.1!D30</f>
        <v>0.16361679224973089</v>
      </c>
    </row>
    <row r="31" spans="1:15" s="145" customFormat="1" ht="18" customHeight="1" x14ac:dyDescent="0.2">
      <c r="A31" s="157" t="s">
        <v>42</v>
      </c>
      <c r="B31" s="61">
        <f>'[2]61'!$F$180</f>
        <v>367</v>
      </c>
      <c r="C31" s="140">
        <f>B31/Tab.1!D31</f>
        <v>0.21690307328605202</v>
      </c>
      <c r="D31" s="61">
        <f>'[2]61'!$F$181</f>
        <v>419</v>
      </c>
      <c r="E31" s="200">
        <f>D31/Tab.1!D31</f>
        <v>0.24763593380614657</v>
      </c>
      <c r="F31" s="61">
        <f>'[2]61'!$F$182</f>
        <v>274</v>
      </c>
      <c r="G31" s="200">
        <f>F31/Tab.1!D31</f>
        <v>0.16193853427895982</v>
      </c>
      <c r="H31" s="61">
        <f>'[2]61'!$F$183</f>
        <v>250</v>
      </c>
      <c r="I31" s="200">
        <f>H31/Tab.1!D31</f>
        <v>0.14775413711583923</v>
      </c>
      <c r="J31" s="61">
        <f>'[2]61'!$F$184</f>
        <v>117</v>
      </c>
      <c r="K31" s="200">
        <f>J31/Tab.1!D31</f>
        <v>6.9148936170212769E-2</v>
      </c>
      <c r="L31" s="61">
        <f>'[2]61'!$F$185</f>
        <v>75</v>
      </c>
      <c r="M31" s="200">
        <f>L31/Tab.1!D31</f>
        <v>4.4326241134751775E-2</v>
      </c>
      <c r="N31" s="61">
        <f>'[2]61'!$F$186</f>
        <v>190</v>
      </c>
      <c r="O31" s="200">
        <f>N31/Tab.1!D31</f>
        <v>0.11229314420803782</v>
      </c>
    </row>
    <row r="32" spans="1:15" s="143" customFormat="1" ht="40.35" customHeight="1" x14ac:dyDescent="0.25">
      <c r="A32" s="154" t="s">
        <v>89</v>
      </c>
      <c r="B32" s="11">
        <f>SUM(B33:B40)</f>
        <v>4654</v>
      </c>
      <c r="C32" s="156">
        <f>B32/Tab.1!D32</f>
        <v>0.17770819809843827</v>
      </c>
      <c r="D32" s="11">
        <f>SUM(D33:D40)</f>
        <v>7034</v>
      </c>
      <c r="E32" s="169">
        <f>D32/Tab.1!D32</f>
        <v>0.26858604757722709</v>
      </c>
      <c r="F32" s="11">
        <f>SUM(F33:F40)</f>
        <v>4408</v>
      </c>
      <c r="G32" s="169">
        <f>F32/Tab.1!D32</f>
        <v>0.16831494138760547</v>
      </c>
      <c r="H32" s="11">
        <f>SUM(H33:H40)</f>
        <v>3566</v>
      </c>
      <c r="I32" s="169">
        <f>H32/Tab.1!D32</f>
        <v>0.13616403833670626</v>
      </c>
      <c r="J32" s="11">
        <f>SUM(J33:J40)</f>
        <v>1448</v>
      </c>
      <c r="K32" s="169">
        <f>J32/Tab.1!D32</f>
        <v>5.5290389094658061E-2</v>
      </c>
      <c r="L32" s="11">
        <f>SUM(L33:L40)</f>
        <v>373</v>
      </c>
      <c r="M32" s="169">
        <f>L32/Tab.1!D32</f>
        <v>1.4242620947726145E-2</v>
      </c>
      <c r="N32" s="11">
        <f>SUM(N33:N40)</f>
        <v>4706</v>
      </c>
      <c r="O32" s="169">
        <f>N32/Tab.1!D32</f>
        <v>0.17969376455763869</v>
      </c>
    </row>
    <row r="33" spans="1:15" ht="18" customHeight="1" x14ac:dyDescent="0.25">
      <c r="A33" s="157" t="s">
        <v>16</v>
      </c>
      <c r="B33" s="61">
        <f>'[2]01'!$F$180</f>
        <v>182</v>
      </c>
      <c r="C33" s="140">
        <f>B33/Tab.1!D33</f>
        <v>0.20705346985210465</v>
      </c>
      <c r="D33" s="61">
        <f>'[2]01'!$F$181</f>
        <v>253</v>
      </c>
      <c r="E33" s="200">
        <f>D33/Tab.1!D33</f>
        <v>0.28782707622298065</v>
      </c>
      <c r="F33" s="61">
        <f>'[2]01'!$F$182</f>
        <v>150</v>
      </c>
      <c r="G33" s="200">
        <f>F33/Tab.1!D33</f>
        <v>0.17064846416382254</v>
      </c>
      <c r="H33" s="61">
        <f>'[2]01'!$F$183</f>
        <v>103</v>
      </c>
      <c r="I33" s="200">
        <f>H33/Tab.1!D33</f>
        <v>0.11717861205915814</v>
      </c>
      <c r="J33" s="61">
        <f>'[2]01'!$F$184</f>
        <v>38</v>
      </c>
      <c r="K33" s="200">
        <f>J33/Tab.1!D33</f>
        <v>4.3230944254835042E-2</v>
      </c>
      <c r="L33" s="61">
        <f>'[2]01'!$F$185</f>
        <v>7</v>
      </c>
      <c r="M33" s="200">
        <f>L33/Tab.1!D33</f>
        <v>7.9635949943117172E-3</v>
      </c>
      <c r="N33" s="61">
        <f>'[2]01'!$F$186</f>
        <v>146</v>
      </c>
      <c r="O33" s="200">
        <f>N33/Tab.1!D33</f>
        <v>0.16609783845278725</v>
      </c>
    </row>
    <row r="34" spans="1:15" ht="18" customHeight="1" x14ac:dyDescent="0.25">
      <c r="A34" s="157" t="s">
        <v>17</v>
      </c>
      <c r="B34" s="61">
        <f>'[2]07'!$F$180</f>
        <v>343</v>
      </c>
      <c r="C34" s="140">
        <f>B34/Tab.1!D34</f>
        <v>0.18381564844587353</v>
      </c>
      <c r="D34" s="61">
        <f>'[2]07'!$F$181</f>
        <v>566</v>
      </c>
      <c r="E34" s="200">
        <f>D34/Tab.1!D34</f>
        <v>0.30332261521972131</v>
      </c>
      <c r="F34" s="61">
        <f>'[2]07'!$F$182</f>
        <v>310</v>
      </c>
      <c r="G34" s="200">
        <f>F34/Tab.1!D34</f>
        <v>0.16613076098606644</v>
      </c>
      <c r="H34" s="61">
        <f>'[2]07'!$F$183</f>
        <v>247</v>
      </c>
      <c r="I34" s="200">
        <f>H34/Tab.1!D34</f>
        <v>0.13236870310825294</v>
      </c>
      <c r="J34" s="61">
        <f>'[2]07'!$F$184</f>
        <v>90</v>
      </c>
      <c r="K34" s="200">
        <f>J34/Tab.1!D34</f>
        <v>4.8231511254019289E-2</v>
      </c>
      <c r="L34" s="61">
        <f>'[2]07'!$F$185</f>
        <v>25</v>
      </c>
      <c r="M34" s="200">
        <f>L34/Tab.1!D34</f>
        <v>1.3397642015005359E-2</v>
      </c>
      <c r="N34" s="61">
        <f>'[2]07'!$F$186</f>
        <v>285</v>
      </c>
      <c r="O34" s="200">
        <f>N34/Tab.1!D34</f>
        <v>0.15273311897106109</v>
      </c>
    </row>
    <row r="35" spans="1:15" ht="18" customHeight="1" x14ac:dyDescent="0.25">
      <c r="A35" s="157" t="s">
        <v>18</v>
      </c>
      <c r="B35" s="61">
        <f>'[2]09'!$F$180</f>
        <v>308</v>
      </c>
      <c r="C35" s="140">
        <f>B35/Tab.1!D35</f>
        <v>0.22916666666666666</v>
      </c>
      <c r="D35" s="61">
        <f>'[2]09'!$F$181</f>
        <v>411</v>
      </c>
      <c r="E35" s="200">
        <f>D35/Tab.1!D35</f>
        <v>0.30580357142857145</v>
      </c>
      <c r="F35" s="61">
        <f>'[2]09'!$F$182</f>
        <v>177</v>
      </c>
      <c r="G35" s="200">
        <f>F35/Tab.1!D35</f>
        <v>0.13169642857142858</v>
      </c>
      <c r="H35" s="61">
        <f>'[2]09'!$F$183</f>
        <v>136</v>
      </c>
      <c r="I35" s="200">
        <f>H35/Tab.1!D35</f>
        <v>0.10119047619047619</v>
      </c>
      <c r="J35" s="61">
        <f>'[2]09'!$F$184</f>
        <v>40</v>
      </c>
      <c r="K35" s="200">
        <f>J35/Tab.1!D35</f>
        <v>2.976190476190476E-2</v>
      </c>
      <c r="L35" s="61">
        <f>'[2]09'!$F$185</f>
        <v>23</v>
      </c>
      <c r="M35" s="200">
        <f>L35/Tab.1!D35</f>
        <v>1.711309523809524E-2</v>
      </c>
      <c r="N35" s="61">
        <f>'[2]09'!$F$186</f>
        <v>249</v>
      </c>
      <c r="O35" s="200">
        <f>N35/Tab.1!D35</f>
        <v>0.18526785714285715</v>
      </c>
    </row>
    <row r="36" spans="1:15" ht="18" customHeight="1" x14ac:dyDescent="0.25">
      <c r="A36" s="157" t="s">
        <v>19</v>
      </c>
      <c r="B36" s="61">
        <f>'[2]23'!$F$180</f>
        <v>395</v>
      </c>
      <c r="C36" s="140">
        <f>B36/Tab.1!D36</f>
        <v>0.15569570358691368</v>
      </c>
      <c r="D36" s="61">
        <f>'[2]23'!$F$181</f>
        <v>672</v>
      </c>
      <c r="E36" s="200">
        <f>D36/Tab.1!D36</f>
        <v>0.26487977926685063</v>
      </c>
      <c r="F36" s="61">
        <f>'[2]23'!$F$182</f>
        <v>456</v>
      </c>
      <c r="G36" s="200">
        <f>F36/Tab.1!D36</f>
        <v>0.17973985021679148</v>
      </c>
      <c r="H36" s="61">
        <f>'[2]23'!$F$183</f>
        <v>344</v>
      </c>
      <c r="I36" s="200">
        <f>H36/Tab.1!D36</f>
        <v>0.13559322033898305</v>
      </c>
      <c r="J36" s="61">
        <f>'[2]23'!$F$184</f>
        <v>97</v>
      </c>
      <c r="K36" s="200">
        <f>J36/Tab.1!D36</f>
        <v>3.8234134804887659E-2</v>
      </c>
      <c r="L36" s="61">
        <f>'[2]23'!$F$185</f>
        <v>24</v>
      </c>
      <c r="M36" s="200">
        <f>L36/Tab.1!D36</f>
        <v>9.4599921166732357E-3</v>
      </c>
      <c r="N36" s="61">
        <f>'[2]23'!$F$186</f>
        <v>549</v>
      </c>
      <c r="O36" s="200">
        <f>N36/Tab.1!D36</f>
        <v>0.21639731966890027</v>
      </c>
    </row>
    <row r="37" spans="1:15" ht="18" customHeight="1" x14ac:dyDescent="0.25">
      <c r="A37" s="157" t="s">
        <v>20</v>
      </c>
      <c r="B37" s="61">
        <f>'[2]25'!$F$180</f>
        <v>1283</v>
      </c>
      <c r="C37" s="140">
        <f>B37/Tab.1!D37</f>
        <v>0.17307432888169433</v>
      </c>
      <c r="D37" s="61">
        <f>'[2]25'!$F$181</f>
        <v>1928</v>
      </c>
      <c r="E37" s="200">
        <f>D37/Tab.1!D37</f>
        <v>0.26008363685417507</v>
      </c>
      <c r="F37" s="61">
        <f>'[2]25'!$F$182</f>
        <v>1310</v>
      </c>
      <c r="G37" s="200">
        <f>F37/Tab.1!D37</f>
        <v>0.17671657898286794</v>
      </c>
      <c r="H37" s="61">
        <f>'[2]25'!$F$183</f>
        <v>990</v>
      </c>
      <c r="I37" s="200">
        <f>H37/Tab.1!D37</f>
        <v>0.13354917037636585</v>
      </c>
      <c r="J37" s="61">
        <f>'[2]25'!$F$184</f>
        <v>429</v>
      </c>
      <c r="K37" s="200">
        <f>J37/Tab.1!D37</f>
        <v>5.7871307163091863E-2</v>
      </c>
      <c r="L37" s="61">
        <f>'[2]25'!$F$185</f>
        <v>115</v>
      </c>
      <c r="M37" s="200">
        <f>L37/Tab.1!D37</f>
        <v>1.5513287467961689E-2</v>
      </c>
      <c r="N37" s="61">
        <f>'[2]25'!$F$186</f>
        <v>1358</v>
      </c>
      <c r="O37" s="200">
        <f>N37/Tab.1!D37</f>
        <v>0.18319169027384324</v>
      </c>
    </row>
    <row r="38" spans="1:15" ht="18" customHeight="1" x14ac:dyDescent="0.25">
      <c r="A38" s="157" t="s">
        <v>21</v>
      </c>
      <c r="B38" s="61">
        <f>'[2]30'!$F$180</f>
        <v>521</v>
      </c>
      <c r="C38" s="140">
        <f>B38/Tab.1!D38</f>
        <v>0.17494963062458024</v>
      </c>
      <c r="D38" s="61">
        <f>'[2]30'!$F$181</f>
        <v>918</v>
      </c>
      <c r="E38" s="200">
        <f>D38/Tab.1!D38</f>
        <v>0.30826057756883812</v>
      </c>
      <c r="F38" s="61">
        <f>'[2]30'!$F$182</f>
        <v>563</v>
      </c>
      <c r="G38" s="200">
        <f>F38/Tab.1!D38</f>
        <v>0.18905305574210879</v>
      </c>
      <c r="H38" s="61">
        <f>'[2]30'!$F$183</f>
        <v>435</v>
      </c>
      <c r="I38" s="200">
        <f>H38/Tab.1!D38</f>
        <v>0.14607118871725991</v>
      </c>
      <c r="J38" s="61">
        <f>'[2]30'!$F$184</f>
        <v>129</v>
      </c>
      <c r="K38" s="200">
        <f>J38/Tab.1!D38</f>
        <v>4.3317662860980523E-2</v>
      </c>
      <c r="L38" s="61">
        <f>'[2]30'!$F$185</f>
        <v>24</v>
      </c>
      <c r="M38" s="200">
        <f>L38/Tab.1!D38</f>
        <v>8.0591000671591667E-3</v>
      </c>
      <c r="N38" s="61">
        <f>'[2]30'!$F$186</f>
        <v>388</v>
      </c>
      <c r="O38" s="200">
        <f>N38/Tab.1!D38</f>
        <v>0.13028878441907321</v>
      </c>
    </row>
    <row r="39" spans="1:15" ht="18" customHeight="1" x14ac:dyDescent="0.25">
      <c r="A39" s="157" t="s">
        <v>22</v>
      </c>
      <c r="B39" s="61">
        <f>'[2]36'!$F$180</f>
        <v>213</v>
      </c>
      <c r="C39" s="140">
        <f>B39/Tab.1!D39</f>
        <v>0.16601714731098988</v>
      </c>
      <c r="D39" s="61">
        <f>'[2]36'!$F$181</f>
        <v>420</v>
      </c>
      <c r="E39" s="200">
        <f>D39/Tab.1!D39</f>
        <v>0.32735775526110678</v>
      </c>
      <c r="F39" s="61">
        <f>'[2]36'!$F$182</f>
        <v>195</v>
      </c>
      <c r="G39" s="200">
        <f>F39/Tab.1!D39</f>
        <v>0.151987529228371</v>
      </c>
      <c r="H39" s="61">
        <f>'[2]36'!$F$183</f>
        <v>159</v>
      </c>
      <c r="I39" s="200">
        <f>H39/Tab.1!D39</f>
        <v>0.12392829306313329</v>
      </c>
      <c r="J39" s="61">
        <f>'[2]36'!$F$184</f>
        <v>56</v>
      </c>
      <c r="K39" s="200">
        <f>J39/Tab.1!D39</f>
        <v>4.3647700701480906E-2</v>
      </c>
      <c r="L39" s="61">
        <f>'[2]36'!$F$185</f>
        <v>17</v>
      </c>
      <c r="M39" s="200">
        <f>L39/Tab.1!D39</f>
        <v>1.3250194855806703E-2</v>
      </c>
      <c r="N39" s="61">
        <f>'[2]36'!$F$186</f>
        <v>223</v>
      </c>
      <c r="O39" s="200">
        <f>N39/Tab.1!D39</f>
        <v>0.17381137957911147</v>
      </c>
    </row>
    <row r="40" spans="1:15" ht="18" customHeight="1" x14ac:dyDescent="0.25">
      <c r="A40" s="157" t="s">
        <v>44</v>
      </c>
      <c r="B40" s="61">
        <f>'[2]63'!$F$180</f>
        <v>1409</v>
      </c>
      <c r="C40" s="140">
        <f>B40/Tab.1!D40</f>
        <v>0.17860311826593991</v>
      </c>
      <c r="D40" s="61">
        <f>'[2]63'!$F$181</f>
        <v>1866</v>
      </c>
      <c r="E40" s="200">
        <f>D40/Tab.1!D40</f>
        <v>0.23653187983267843</v>
      </c>
      <c r="F40" s="61">
        <f>'[2]63'!$F$182</f>
        <v>1247</v>
      </c>
      <c r="G40" s="200">
        <f>F40/Tab.1!D40</f>
        <v>0.15806819622258841</v>
      </c>
      <c r="H40" s="61">
        <f>'[2]63'!$F$183</f>
        <v>1152</v>
      </c>
      <c r="I40" s="200">
        <f>H40/Tab.1!D40</f>
        <v>0.14602611230827736</v>
      </c>
      <c r="J40" s="61">
        <f>'[2]63'!$F$184</f>
        <v>569</v>
      </c>
      <c r="K40" s="200">
        <f>J40/Tab.1!D40</f>
        <v>7.2125744707821016E-2</v>
      </c>
      <c r="L40" s="61">
        <f>'[2]63'!$F$185</f>
        <v>138</v>
      </c>
      <c r="M40" s="200">
        <f>L40/Tab.1!D40</f>
        <v>1.7492711370262391E-2</v>
      </c>
      <c r="N40" s="61">
        <f>'[2]63'!$F$186</f>
        <v>1508</v>
      </c>
      <c r="O40" s="200">
        <f>N40/Tab.1!D40</f>
        <v>0.1911522372924325</v>
      </c>
    </row>
    <row r="41" spans="1:15" s="146" customFormat="1" ht="40.35" customHeight="1" x14ac:dyDescent="0.2">
      <c r="A41" s="154" t="s">
        <v>90</v>
      </c>
      <c r="B41" s="11">
        <f>SUM(B42:B45)</f>
        <v>2296</v>
      </c>
      <c r="C41" s="156">
        <f>B41/Tab.1!D41</f>
        <v>0.23180212014134274</v>
      </c>
      <c r="D41" s="11">
        <f>SUM(D42:D45)</f>
        <v>2496</v>
      </c>
      <c r="E41" s="169">
        <f>D41/Tab.1!D41</f>
        <v>0.25199394245330642</v>
      </c>
      <c r="F41" s="11">
        <f>SUM(F42:F45)</f>
        <v>1597</v>
      </c>
      <c r="G41" s="169">
        <f>F41/Tab.1!D41</f>
        <v>0.16123170116102978</v>
      </c>
      <c r="H41" s="11">
        <f>SUM(H42:H45)</f>
        <v>1353</v>
      </c>
      <c r="I41" s="169">
        <f>H41/Tab.1!D41</f>
        <v>0.13659767794043412</v>
      </c>
      <c r="J41" s="11">
        <f>SUM(J42:J45)</f>
        <v>642</v>
      </c>
      <c r="K41" s="169">
        <f>J41/Tab.1!D41</f>
        <v>6.4815749621403337E-2</v>
      </c>
      <c r="L41" s="11">
        <f>SUM(L42:L45)</f>
        <v>184</v>
      </c>
      <c r="M41" s="169">
        <f>L41/Tab.1!D41</f>
        <v>1.8576476527006561E-2</v>
      </c>
      <c r="N41" s="11">
        <f>SUM(N42:N45)</f>
        <v>1337</v>
      </c>
      <c r="O41" s="169">
        <f>N41/Tab.1!D41</f>
        <v>0.13498233215547703</v>
      </c>
    </row>
    <row r="42" spans="1:15" ht="18" customHeight="1" x14ac:dyDescent="0.25">
      <c r="A42" s="157" t="s">
        <v>29</v>
      </c>
      <c r="B42" s="61">
        <f>'[2]04'!$F$180</f>
        <v>348</v>
      </c>
      <c r="C42" s="140">
        <f>B42/Tab.1!D42</f>
        <v>0.20616113744075829</v>
      </c>
      <c r="D42" s="61">
        <f>'[2]04'!$F$181</f>
        <v>433</v>
      </c>
      <c r="E42" s="200">
        <f>D42/Tab.1!D42</f>
        <v>0.25651658767772512</v>
      </c>
      <c r="F42" s="61">
        <f>'[2]04'!$F$182</f>
        <v>288</v>
      </c>
      <c r="G42" s="200">
        <f>F42/Tab.1!D42</f>
        <v>0.17061611374407584</v>
      </c>
      <c r="H42" s="61">
        <f>'[2]04'!$F$183</f>
        <v>239</v>
      </c>
      <c r="I42" s="200">
        <f>H42/Tab.1!D42</f>
        <v>0.14158767772511849</v>
      </c>
      <c r="J42" s="61">
        <f>'[2]04'!$F$184</f>
        <v>108</v>
      </c>
      <c r="K42" s="200">
        <f>J42/Tab.1!D42</f>
        <v>6.398104265402843E-2</v>
      </c>
      <c r="L42" s="61">
        <f>'[2]04'!$F$185</f>
        <v>32</v>
      </c>
      <c r="M42" s="200">
        <f>L42/Tab.1!D42</f>
        <v>1.8957345971563982E-2</v>
      </c>
      <c r="N42" s="61">
        <f>'[2]04'!$F$186</f>
        <v>240</v>
      </c>
      <c r="O42" s="200">
        <f>N42/Tab.1!D42</f>
        <v>0.14218009478672985</v>
      </c>
    </row>
    <row r="43" spans="1:15" s="139" customFormat="1" ht="18" customHeight="1" x14ac:dyDescent="0.25">
      <c r="A43" s="157" t="s">
        <v>30</v>
      </c>
      <c r="B43" s="61">
        <f>'[2]19'!$F$180</f>
        <v>689</v>
      </c>
      <c r="C43" s="140">
        <f>B43/Tab.1!D43</f>
        <v>0.22479608482871125</v>
      </c>
      <c r="D43" s="61">
        <f>'[2]19'!$F$181</f>
        <v>807</v>
      </c>
      <c r="E43" s="200">
        <f>D43/Tab.1!D43</f>
        <v>0.26329526916802609</v>
      </c>
      <c r="F43" s="61">
        <f>'[2]19'!$F$182</f>
        <v>509</v>
      </c>
      <c r="G43" s="200">
        <f>F43/Tab.1!D43</f>
        <v>0.16606851549755303</v>
      </c>
      <c r="H43" s="61">
        <f>'[2]19'!$F$183</f>
        <v>422</v>
      </c>
      <c r="I43" s="200">
        <f>H43/Tab.1!D43</f>
        <v>0.13768352365415987</v>
      </c>
      <c r="J43" s="61">
        <f>'[2]19'!$F$184</f>
        <v>165</v>
      </c>
      <c r="K43" s="200">
        <f>J43/Tab.1!D43</f>
        <v>5.3833605220228384E-2</v>
      </c>
      <c r="L43" s="61">
        <f>'[2]19'!$F$185</f>
        <v>52</v>
      </c>
      <c r="M43" s="200">
        <f>L43/Tab.1!D43</f>
        <v>1.6965742251223492E-2</v>
      </c>
      <c r="N43" s="61">
        <f>'[2]19'!$F$186</f>
        <v>421</v>
      </c>
      <c r="O43" s="200">
        <f>N43/Tab.1!D43</f>
        <v>0.13735725938009788</v>
      </c>
    </row>
    <row r="44" spans="1:15" ht="18" customHeight="1" x14ac:dyDescent="0.25">
      <c r="A44" s="157" t="s">
        <v>31</v>
      </c>
      <c r="B44" s="61">
        <f>'[2]27'!$F$180</f>
        <v>442</v>
      </c>
      <c r="C44" s="140">
        <f>B44/Tab.1!D44</f>
        <v>0.24047878128400435</v>
      </c>
      <c r="D44" s="61">
        <f>'[2]27'!$F$181</f>
        <v>472</v>
      </c>
      <c r="E44" s="200">
        <f>D44/Tab.1!D44</f>
        <v>0.25680087051142547</v>
      </c>
      <c r="F44" s="61">
        <f>'[2]27'!$F$182</f>
        <v>277</v>
      </c>
      <c r="G44" s="200">
        <f>F44/Tab.1!D44</f>
        <v>0.15070729053318824</v>
      </c>
      <c r="H44" s="61">
        <f>'[2]27'!$F$183</f>
        <v>220</v>
      </c>
      <c r="I44" s="200">
        <f>H44/Tab.1!D44</f>
        <v>0.11969532100108814</v>
      </c>
      <c r="J44" s="61">
        <f>'[2]27'!$F$184</f>
        <v>91</v>
      </c>
      <c r="K44" s="200">
        <f>J44/Tab.1!D44</f>
        <v>4.9510337323177368E-2</v>
      </c>
      <c r="L44" s="61">
        <f>'[2]27'!$F$185</f>
        <v>22</v>
      </c>
      <c r="M44" s="200">
        <f>L44/Tab.1!D44</f>
        <v>1.1969532100108813E-2</v>
      </c>
      <c r="N44" s="61">
        <f>'[2]27'!$F$186</f>
        <v>314</v>
      </c>
      <c r="O44" s="200">
        <f>N44/Tab.1!D44</f>
        <v>0.17083786724700761</v>
      </c>
    </row>
    <row r="45" spans="1:15" s="139" customFormat="1" ht="18" customHeight="1" x14ac:dyDescent="0.25">
      <c r="A45" s="157" t="s">
        <v>43</v>
      </c>
      <c r="B45" s="61">
        <f>'[2]62'!$F$180</f>
        <v>817</v>
      </c>
      <c r="C45" s="140">
        <f>B45/Tab.1!D45</f>
        <v>0.24652987326493664</v>
      </c>
      <c r="D45" s="61">
        <f>'[2]62'!$F$181</f>
        <v>784</v>
      </c>
      <c r="E45" s="200">
        <f>D45/Tab.1!D45</f>
        <v>0.23657211828605915</v>
      </c>
      <c r="F45" s="61">
        <f>'[2]62'!$F$182</f>
        <v>523</v>
      </c>
      <c r="G45" s="200">
        <f>F45/Tab.1!D45</f>
        <v>0.15781532890766445</v>
      </c>
      <c r="H45" s="61">
        <f>'[2]62'!$F$183</f>
        <v>472</v>
      </c>
      <c r="I45" s="200">
        <f>H45/Tab.1!D45</f>
        <v>0.1424260712130356</v>
      </c>
      <c r="J45" s="61">
        <f>'[2]62'!$F$184</f>
        <v>278</v>
      </c>
      <c r="K45" s="200">
        <f>J45/Tab.1!D45</f>
        <v>8.388654194327097E-2</v>
      </c>
      <c r="L45" s="61">
        <f>'[2]62'!$F$185</f>
        <v>78</v>
      </c>
      <c r="M45" s="200">
        <f>L45/Tab.1!D45</f>
        <v>2.3536511768255886E-2</v>
      </c>
      <c r="N45" s="61">
        <f>'[2]62'!$F$186</f>
        <v>362</v>
      </c>
      <c r="O45" s="200">
        <f>N45/Tab.1!D45</f>
        <v>0.10923355461677731</v>
      </c>
    </row>
    <row r="46" spans="1:15" s="143" customFormat="1" ht="40.35" customHeight="1" x14ac:dyDescent="0.25">
      <c r="A46" s="154" t="s">
        <v>91</v>
      </c>
      <c r="B46" s="11">
        <f>SUM(B47:B52)</f>
        <v>1721</v>
      </c>
      <c r="C46" s="156">
        <f>B46/Tab.1!D46</f>
        <v>0.19516897255613519</v>
      </c>
      <c r="D46" s="11">
        <f>SUM(D47:D52)</f>
        <v>2356</v>
      </c>
      <c r="E46" s="169">
        <f>D46/Tab.1!D46</f>
        <v>0.26718076661374462</v>
      </c>
      <c r="F46" s="11">
        <f>SUM(F47:F52)</f>
        <v>1398</v>
      </c>
      <c r="G46" s="169">
        <f>F46/Tab.1!D46</f>
        <v>0.15853935132683147</v>
      </c>
      <c r="H46" s="11">
        <f>SUM(H47:H52)</f>
        <v>1222</v>
      </c>
      <c r="I46" s="169">
        <f>H46/Tab.1!D46</f>
        <v>0.13858017691086413</v>
      </c>
      <c r="J46" s="11">
        <f>SUM(J47:J52)</f>
        <v>618</v>
      </c>
      <c r="K46" s="169">
        <f>J46/Tab.1!D46</f>
        <v>7.0083919256067134E-2</v>
      </c>
      <c r="L46" s="11">
        <f>SUM(L47:L52)</f>
        <v>185</v>
      </c>
      <c r="M46" s="169">
        <f>L46/Tab.1!D46</f>
        <v>2.0979814016783851E-2</v>
      </c>
      <c r="N46" s="11">
        <f>SUM(N47:N52)</f>
        <v>1318</v>
      </c>
      <c r="O46" s="169">
        <f>N46/Tab.1!D46</f>
        <v>0.14946699931957361</v>
      </c>
    </row>
    <row r="47" spans="1:15" ht="18" customHeight="1" x14ac:dyDescent="0.25">
      <c r="A47" s="157" t="s">
        <v>36</v>
      </c>
      <c r="B47" s="61">
        <f>'[2]03'!$F$180</f>
        <v>585</v>
      </c>
      <c r="C47" s="140">
        <f>B47/Tab.1!D47</f>
        <v>0.16853932584269662</v>
      </c>
      <c r="D47" s="61">
        <f>'[2]03'!$F$181</f>
        <v>913</v>
      </c>
      <c r="E47" s="200">
        <f>D47/Tab.1!D47</f>
        <v>0.26303658887928549</v>
      </c>
      <c r="F47" s="61">
        <f>'[2]03'!$F$182</f>
        <v>610</v>
      </c>
      <c r="G47" s="200">
        <f>F47/Tab.1!D47</f>
        <v>0.17574186113511955</v>
      </c>
      <c r="H47" s="61">
        <f>'[2]03'!$F$183</f>
        <v>509</v>
      </c>
      <c r="I47" s="200">
        <f>H47/Tab.1!D47</f>
        <v>0.14664361855373093</v>
      </c>
      <c r="J47" s="61">
        <f>'[2]03'!$F$184</f>
        <v>259</v>
      </c>
      <c r="K47" s="200">
        <f>J47/Tab.1!D47</f>
        <v>7.4618265629501579E-2</v>
      </c>
      <c r="L47" s="61">
        <f>'[2]03'!$F$185</f>
        <v>66</v>
      </c>
      <c r="M47" s="200">
        <f>L47/Tab.1!D47</f>
        <v>1.9014693171996541E-2</v>
      </c>
      <c r="N47" s="61">
        <f>'[2]03'!$F$186</f>
        <v>529</v>
      </c>
      <c r="O47" s="200">
        <f>N47/Tab.1!D47</f>
        <v>0.15240564678766927</v>
      </c>
    </row>
    <row r="48" spans="1:15" ht="18" customHeight="1" x14ac:dyDescent="0.25">
      <c r="A48" s="157" t="s">
        <v>23</v>
      </c>
      <c r="B48" s="61">
        <f>'[2]10'!$F$180</f>
        <v>141</v>
      </c>
      <c r="C48" s="140">
        <f>B48/Tab.1!D48</f>
        <v>0.25268817204301075</v>
      </c>
      <c r="D48" s="61">
        <f>'[2]10'!$F$181</f>
        <v>162</v>
      </c>
      <c r="E48" s="200">
        <f>D48/Tab.1!D48</f>
        <v>0.29032258064516131</v>
      </c>
      <c r="F48" s="61">
        <f>'[2]10'!$F$182</f>
        <v>67</v>
      </c>
      <c r="G48" s="200">
        <f>F48/Tab.1!D48</f>
        <v>0.12007168458781362</v>
      </c>
      <c r="H48" s="61">
        <f>'[2]10'!$F$183</f>
        <v>56</v>
      </c>
      <c r="I48" s="200">
        <f>H48/Tab.1!D48</f>
        <v>0.1003584229390681</v>
      </c>
      <c r="J48" s="61">
        <f>'[2]10'!$F$184</f>
        <v>21</v>
      </c>
      <c r="K48" s="200">
        <f>J48/Tab.1!D48</f>
        <v>3.7634408602150539E-2</v>
      </c>
      <c r="L48" s="61">
        <f>'[2]10'!$F$185</f>
        <v>7</v>
      </c>
      <c r="M48" s="200">
        <f>L48/Tab.1!D48</f>
        <v>1.2544802867383513E-2</v>
      </c>
      <c r="N48" s="61">
        <f>'[2]10'!$F$186</f>
        <v>104</v>
      </c>
      <c r="O48" s="200">
        <f>N48/Tab.1!D48</f>
        <v>0.1863799283154122</v>
      </c>
    </row>
    <row r="49" spans="1:15" ht="18" customHeight="1" x14ac:dyDescent="0.25">
      <c r="A49" s="157" t="s">
        <v>49</v>
      </c>
      <c r="B49" s="61">
        <f>'[2]26'!$F$180</f>
        <v>290</v>
      </c>
      <c r="C49" s="140">
        <f>B49/Tab.1!D49</f>
        <v>0.2260327357755261</v>
      </c>
      <c r="D49" s="61">
        <f>'[2]26'!$F$181</f>
        <v>335</v>
      </c>
      <c r="E49" s="200">
        <f>D49/Tab.1!D49</f>
        <v>0.26110678098207324</v>
      </c>
      <c r="F49" s="61">
        <f>'[2]26'!$F$182</f>
        <v>181</v>
      </c>
      <c r="G49" s="200">
        <f>F49/Tab.1!D49</f>
        <v>0.14107560405300079</v>
      </c>
      <c r="H49" s="61">
        <f>'[2]26'!$F$183</f>
        <v>151</v>
      </c>
      <c r="I49" s="200">
        <f>H49/Tab.1!D49</f>
        <v>0.11769290724863601</v>
      </c>
      <c r="J49" s="61">
        <f>'[2]26'!$F$184</f>
        <v>88</v>
      </c>
      <c r="K49" s="200">
        <f>J49/Tab.1!D49</f>
        <v>6.8589243959469998E-2</v>
      </c>
      <c r="L49" s="61">
        <f>'[2]26'!$F$185</f>
        <v>38</v>
      </c>
      <c r="M49" s="200">
        <f>L49/Tab.1!D49</f>
        <v>2.9618082618862042E-2</v>
      </c>
      <c r="N49" s="61">
        <f>'[2]26'!$F$186</f>
        <v>200</v>
      </c>
      <c r="O49" s="200">
        <f>N49/Tab.1!D49</f>
        <v>0.1558846453624318</v>
      </c>
    </row>
    <row r="50" spans="1:15" ht="18" customHeight="1" x14ac:dyDescent="0.25">
      <c r="A50" s="157" t="s">
        <v>24</v>
      </c>
      <c r="B50" s="61">
        <f>'[2]29'!$F$180</f>
        <v>176</v>
      </c>
      <c r="C50" s="140">
        <f>B50/Tab.1!D50</f>
        <v>0.17688442211055277</v>
      </c>
      <c r="D50" s="61">
        <f>'[2]29'!$F$181</f>
        <v>273</v>
      </c>
      <c r="E50" s="200">
        <f>D50/Tab.1!D50</f>
        <v>0.27437185929648239</v>
      </c>
      <c r="F50" s="61">
        <f>'[2]29'!$F$182</f>
        <v>148</v>
      </c>
      <c r="G50" s="200">
        <f>F50/Tab.1!D50</f>
        <v>0.14874371859296481</v>
      </c>
      <c r="H50" s="61">
        <f>'[2]29'!$F$183</f>
        <v>131</v>
      </c>
      <c r="I50" s="200">
        <f>H50/Tab.1!D50</f>
        <v>0.13165829145728644</v>
      </c>
      <c r="J50" s="61">
        <f>'[2]29'!$F$184</f>
        <v>54</v>
      </c>
      <c r="K50" s="200">
        <f>J50/Tab.1!D50</f>
        <v>5.4271356783919596E-2</v>
      </c>
      <c r="L50" s="61">
        <f>'[2]29'!$F$185</f>
        <v>13</v>
      </c>
      <c r="M50" s="200">
        <f>L50/Tab.1!D50</f>
        <v>1.3065326633165829E-2</v>
      </c>
      <c r="N50" s="61">
        <f>'[2]29'!$F$186</f>
        <v>200</v>
      </c>
      <c r="O50" s="200">
        <f>N50/Tab.1!D50</f>
        <v>0.20100502512562815</v>
      </c>
    </row>
    <row r="51" spans="1:15" ht="18" customHeight="1" x14ac:dyDescent="0.25">
      <c r="A51" s="157" t="s">
        <v>13</v>
      </c>
      <c r="B51" s="61">
        <f>'[2]33'!$F$180</f>
        <v>199</v>
      </c>
      <c r="C51" s="140">
        <f>B51/Tab.1!D51</f>
        <v>0.17037671232876711</v>
      </c>
      <c r="D51" s="61">
        <f>'[2]33'!$F$181</f>
        <v>347</v>
      </c>
      <c r="E51" s="200">
        <f>D51/Tab.1!D51</f>
        <v>0.2970890410958904</v>
      </c>
      <c r="F51" s="61">
        <f>'[2]33'!$F$182</f>
        <v>178</v>
      </c>
      <c r="G51" s="200">
        <f>F51/Tab.1!D51</f>
        <v>0.1523972602739726</v>
      </c>
      <c r="H51" s="61">
        <f>'[2]33'!$F$183</f>
        <v>186</v>
      </c>
      <c r="I51" s="200">
        <f>H51/Tab.1!D51</f>
        <v>0.15924657534246575</v>
      </c>
      <c r="J51" s="61">
        <f>'[2]33'!$F$184</f>
        <v>80</v>
      </c>
      <c r="K51" s="200">
        <f>J51/Tab.1!D51</f>
        <v>6.8493150684931503E-2</v>
      </c>
      <c r="L51" s="61">
        <f>'[2]33'!$F$185</f>
        <v>27</v>
      </c>
      <c r="M51" s="200">
        <f>L51/Tab.1!D51</f>
        <v>2.3116438356164382E-2</v>
      </c>
      <c r="N51" s="61">
        <f>'[2]33'!$F$186</f>
        <v>151</v>
      </c>
      <c r="O51" s="200">
        <f>N51/Tab.1!D51</f>
        <v>0.12928082191780821</v>
      </c>
    </row>
    <row r="52" spans="1:15" ht="18" customHeight="1" x14ac:dyDescent="0.25">
      <c r="A52" s="157" t="s">
        <v>45</v>
      </c>
      <c r="B52" s="61">
        <f>'[2]64'!$F$180</f>
        <v>330</v>
      </c>
      <c r="C52" s="140">
        <f>B52/Tab.1!D52</f>
        <v>0.24571854058078929</v>
      </c>
      <c r="D52" s="61">
        <f>'[2]64'!$F$181</f>
        <v>326</v>
      </c>
      <c r="E52" s="200">
        <f>D52/Tab.1!D52</f>
        <v>0.24274013402829486</v>
      </c>
      <c r="F52" s="61">
        <f>'[2]64'!$F$182</f>
        <v>214</v>
      </c>
      <c r="G52" s="200">
        <f>F52/Tab.1!D52</f>
        <v>0.15934475055845124</v>
      </c>
      <c r="H52" s="61">
        <f>'[2]64'!$F$183</f>
        <v>189</v>
      </c>
      <c r="I52" s="200">
        <f>H52/Tab.1!D52</f>
        <v>0.14072970960536113</v>
      </c>
      <c r="J52" s="61">
        <f>'[2]64'!$F$184</f>
        <v>116</v>
      </c>
      <c r="K52" s="200">
        <f>J52/Tab.1!D52</f>
        <v>8.6373790022338054E-2</v>
      </c>
      <c r="L52" s="61">
        <f>'[2]64'!$F$185</f>
        <v>34</v>
      </c>
      <c r="M52" s="200">
        <f>L52/Tab.1!D52</f>
        <v>2.5316455696202531E-2</v>
      </c>
      <c r="N52" s="61">
        <f>'[2]64'!$F$186</f>
        <v>134</v>
      </c>
      <c r="O52" s="200">
        <f>N52/Tab.1!D52</f>
        <v>9.9776619508562925E-2</v>
      </c>
    </row>
    <row r="53" spans="1:15" s="143" customFormat="1" ht="40.35" customHeight="1" x14ac:dyDescent="0.25">
      <c r="A53" s="154" t="s">
        <v>92</v>
      </c>
      <c r="B53" s="11">
        <f>SUM(B54:B56)</f>
        <v>791</v>
      </c>
      <c r="C53" s="156">
        <f>B53/Tab.1!D53</f>
        <v>0.18973374910050372</v>
      </c>
      <c r="D53" s="11">
        <f>SUM(D54:D56)</f>
        <v>982</v>
      </c>
      <c r="E53" s="169">
        <f>D53/Tab.1!D53</f>
        <v>0.23554809306788199</v>
      </c>
      <c r="F53" s="11">
        <f>SUM(F54:F56)</f>
        <v>718</v>
      </c>
      <c r="G53" s="169">
        <f>F53/Tab.1!D53</f>
        <v>0.17222355480930679</v>
      </c>
      <c r="H53" s="11">
        <f>SUM(H54:H56)</f>
        <v>647</v>
      </c>
      <c r="I53" s="169">
        <f>H53/Tab.1!D53</f>
        <v>0.15519309186855362</v>
      </c>
      <c r="J53" s="11">
        <f>SUM(J54:J56)</f>
        <v>316</v>
      </c>
      <c r="K53" s="169">
        <f>J53/Tab.1!D53</f>
        <v>7.5797553370112736E-2</v>
      </c>
      <c r="L53" s="11">
        <f>SUM(L54:L56)</f>
        <v>101</v>
      </c>
      <c r="M53" s="169">
        <f>L53/Tab.1!D53</f>
        <v>2.4226433197409452E-2</v>
      </c>
      <c r="N53" s="11">
        <f>SUM(N54:N56)</f>
        <v>614</v>
      </c>
      <c r="O53" s="169">
        <f>N53/Tab.1!D53</f>
        <v>0.14727752458623172</v>
      </c>
    </row>
    <row r="54" spans="1:15" ht="18" customHeight="1" x14ac:dyDescent="0.25">
      <c r="A54" s="157" t="s">
        <v>3</v>
      </c>
      <c r="B54" s="61">
        <f>'[2]06'!$F$180</f>
        <v>183</v>
      </c>
      <c r="C54" s="140">
        <f>B54/Tab.1!D54</f>
        <v>0.17596153846153847</v>
      </c>
      <c r="D54" s="61">
        <f>'[2]06'!$F$181</f>
        <v>223</v>
      </c>
      <c r="E54" s="200">
        <f>D54/Tab.1!D54</f>
        <v>0.21442307692307691</v>
      </c>
      <c r="F54" s="61">
        <f>'[2]06'!$F$182</f>
        <v>160</v>
      </c>
      <c r="G54" s="200">
        <f>F54/Tab.1!D54</f>
        <v>0.15384615384615385</v>
      </c>
      <c r="H54" s="61">
        <f>'[2]06'!$F$183</f>
        <v>140</v>
      </c>
      <c r="I54" s="200">
        <f>H54/Tab.1!D54</f>
        <v>0.13461538461538461</v>
      </c>
      <c r="J54" s="61">
        <f>'[2]06'!$F$184</f>
        <v>71</v>
      </c>
      <c r="K54" s="200">
        <f>J54/Tab.1!D54</f>
        <v>6.8269230769230763E-2</v>
      </c>
      <c r="L54" s="61">
        <f>'[2]06'!$F$185</f>
        <v>26</v>
      </c>
      <c r="M54" s="200">
        <f>L54/Tab.1!D54</f>
        <v>2.5000000000000001E-2</v>
      </c>
      <c r="N54" s="61">
        <f>'[2]06'!$F$186</f>
        <v>237</v>
      </c>
      <c r="O54" s="200">
        <f>N54/Tab.1!D54</f>
        <v>0.22788461538461538</v>
      </c>
    </row>
    <row r="55" spans="1:15" ht="18" customHeight="1" x14ac:dyDescent="0.25">
      <c r="A55" s="159" t="s">
        <v>11</v>
      </c>
      <c r="B55" s="61">
        <f>'[2]28'!$F$180</f>
        <v>106</v>
      </c>
      <c r="C55" s="140">
        <f>B55/Tab.1!D55</f>
        <v>0.13503184713375796</v>
      </c>
      <c r="D55" s="61">
        <f>'[2]28'!$F$181</f>
        <v>184</v>
      </c>
      <c r="E55" s="200">
        <f>D55/Tab.1!D55</f>
        <v>0.23439490445859873</v>
      </c>
      <c r="F55" s="61">
        <f>'[2]28'!$F$182</f>
        <v>116</v>
      </c>
      <c r="G55" s="200">
        <f>F55/Tab.1!D55</f>
        <v>0.14777070063694267</v>
      </c>
      <c r="H55" s="61">
        <f>'[2]28'!$F$183</f>
        <v>131</v>
      </c>
      <c r="I55" s="200">
        <f>H55/Tab.1!D55</f>
        <v>0.16687898089171974</v>
      </c>
      <c r="J55" s="61">
        <f>'[2]28'!$F$184</f>
        <v>59</v>
      </c>
      <c r="K55" s="200">
        <f>J55/Tab.1!D55</f>
        <v>7.5159235668789806E-2</v>
      </c>
      <c r="L55" s="61">
        <f>'[2]28'!$F$185</f>
        <v>29</v>
      </c>
      <c r="M55" s="200">
        <f>L55/Tab.1!D55</f>
        <v>3.6942675159235668E-2</v>
      </c>
      <c r="N55" s="61">
        <f>'[2]28'!$F$186</f>
        <v>160</v>
      </c>
      <c r="O55" s="200">
        <f>N55/Tab.1!D55</f>
        <v>0.20382165605095542</v>
      </c>
    </row>
    <row r="56" spans="1:15" ht="18" customHeight="1" x14ac:dyDescent="0.25">
      <c r="A56" s="157" t="s">
        <v>15</v>
      </c>
      <c r="B56" s="61">
        <f>'[2]38'!$F$180</f>
        <v>502</v>
      </c>
      <c r="C56" s="140">
        <f>B56/Tab.1!D56</f>
        <v>0.21416382252559726</v>
      </c>
      <c r="D56" s="61">
        <f>'[2]38'!$F$181</f>
        <v>575</v>
      </c>
      <c r="E56" s="200">
        <f>D56/Tab.1!D56</f>
        <v>0.24530716723549489</v>
      </c>
      <c r="F56" s="61">
        <f>'[2]38'!$F$182</f>
        <v>442</v>
      </c>
      <c r="G56" s="200">
        <f>F56/Tab.1!D56</f>
        <v>0.18856655290102389</v>
      </c>
      <c r="H56" s="61">
        <f>'[2]38'!$F$183</f>
        <v>376</v>
      </c>
      <c r="I56" s="200">
        <f>H56/Tab.1!D56</f>
        <v>0.16040955631399317</v>
      </c>
      <c r="J56" s="61">
        <f>'[2]38'!$F$184</f>
        <v>186</v>
      </c>
      <c r="K56" s="200">
        <f>J56/Tab.1!D56</f>
        <v>7.9351535836177475E-2</v>
      </c>
      <c r="L56" s="61">
        <f>'[2]38'!$F$185</f>
        <v>46</v>
      </c>
      <c r="M56" s="200">
        <f>L56/Tab.1!D56</f>
        <v>1.9624573378839591E-2</v>
      </c>
      <c r="N56" s="61">
        <f>'[2]38'!$F$186</f>
        <v>217</v>
      </c>
      <c r="O56" s="200">
        <f>N56/Tab.1!D56</f>
        <v>9.2576791808873723E-2</v>
      </c>
    </row>
    <row r="57" spans="1:15" x14ac:dyDescent="0.25"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</row>
    <row r="58" spans="1:15" x14ac:dyDescent="0.25">
      <c r="A58" s="160"/>
      <c r="B58" s="150"/>
      <c r="C58" s="143"/>
      <c r="D58" s="151"/>
      <c r="F58" s="148"/>
      <c r="G58" s="152"/>
    </row>
    <row r="59" spans="1:15" x14ac:dyDescent="0.25">
      <c r="A59" s="160"/>
      <c r="B59" s="150"/>
      <c r="C59" s="143"/>
      <c r="D59" s="151"/>
      <c r="G59" s="152"/>
    </row>
  </sheetData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Nazwane zakresy</vt:lpstr>
      </vt:variant>
      <vt:variant>
        <vt:i4>13</vt:i4>
      </vt:variant>
    </vt:vector>
  </HeadingPairs>
  <TitlesOfParts>
    <vt:vector size="30" baseType="lpstr">
      <vt:lpstr>Spis tabel</vt:lpstr>
      <vt:lpstr>Tab.1</vt:lpstr>
      <vt:lpstr>Tab. 2</vt:lpstr>
      <vt:lpstr>Tab. 3</vt:lpstr>
      <vt:lpstr>Tab. 4</vt:lpstr>
      <vt:lpstr>Tab. 5</vt:lpstr>
      <vt:lpstr>Tab. 6</vt:lpstr>
      <vt:lpstr>Tab. 7</vt:lpstr>
      <vt:lpstr>Tab. 8</vt:lpstr>
      <vt:lpstr>Tab. 9</vt:lpstr>
      <vt:lpstr>Tab. 10</vt:lpstr>
      <vt:lpstr>Tab. 11</vt:lpstr>
      <vt:lpstr>Tab. 12</vt:lpstr>
      <vt:lpstr>Tab. 13</vt:lpstr>
      <vt:lpstr>Tab. 14</vt:lpstr>
      <vt:lpstr>Tab. 15</vt:lpstr>
      <vt:lpstr>Tab. 16</vt:lpstr>
      <vt:lpstr>'Tab. 10'!Obszar_wydruku</vt:lpstr>
      <vt:lpstr>'Tab. 11'!Obszar_wydruku</vt:lpstr>
      <vt:lpstr>'Tab. 12'!Obszar_wydruku</vt:lpstr>
      <vt:lpstr>'Tab. 13'!Obszar_wydruku</vt:lpstr>
      <vt:lpstr>'Tab. 14'!Obszar_wydruku</vt:lpstr>
      <vt:lpstr>'Tab. 15'!Obszar_wydruku</vt:lpstr>
      <vt:lpstr>'Tab. 16'!Obszar_wydruku</vt:lpstr>
      <vt:lpstr>'Tab. 2'!Obszar_wydruku</vt:lpstr>
      <vt:lpstr>'Tab. 3'!Obszar_wydruku</vt:lpstr>
      <vt:lpstr>'Tab. 4'!Obszar_wydruku</vt:lpstr>
      <vt:lpstr>'Tab. 5'!Obszar_wydruku</vt:lpstr>
      <vt:lpstr>'Tab. 7'!Obszar_wydruku</vt:lpstr>
      <vt:lpstr>Tab.1!Obszar_wydruku</vt:lpstr>
    </vt:vector>
  </TitlesOfParts>
  <Company>WUP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Just&amp;Rob</dc:creator>
  <cp:lastModifiedBy>Michał Pacuski</cp:lastModifiedBy>
  <cp:lastPrinted>2020-02-18T09:47:11Z</cp:lastPrinted>
  <dcterms:created xsi:type="dcterms:W3CDTF">2000-02-10T10:19:51Z</dcterms:created>
  <dcterms:modified xsi:type="dcterms:W3CDTF">2023-12-01T14:13:41Z</dcterms:modified>
</cp:coreProperties>
</file>