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AB26F41F-6BD5-4EB9-965C-E68AB2222DEB}" xr6:coauthVersionLast="47" xr6:coauthVersionMax="47" xr10:uidLastSave="{00000000-0000-0000-0000-000000000000}"/>
  <bookViews>
    <workbookView xWindow="-120" yWindow="-120" windowWidth="29040" windowHeight="17520" tabRatio="648" firstSheet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B55" i="3"/>
  <c r="B54" i="3"/>
  <c r="B52" i="3"/>
  <c r="B51" i="3"/>
  <c r="B50" i="3"/>
  <c r="B49" i="3"/>
  <c r="B48" i="3"/>
  <c r="B47" i="3"/>
  <c r="B45" i="3"/>
  <c r="B44" i="3"/>
  <c r="B43" i="3"/>
  <c r="B42" i="3"/>
  <c r="B40" i="3"/>
  <c r="B39" i="3"/>
  <c r="B38" i="3"/>
  <c r="B37" i="3"/>
  <c r="B36" i="3"/>
  <c r="B35" i="3"/>
  <c r="B34" i="3"/>
  <c r="B33" i="3"/>
  <c r="B31" i="3"/>
  <c r="B30" i="3"/>
  <c r="B29" i="3"/>
  <c r="B28" i="3"/>
  <c r="B27" i="3"/>
  <c r="B26" i="3"/>
  <c r="B24" i="3"/>
  <c r="B23" i="3"/>
  <c r="B22" i="3"/>
  <c r="B21" i="3"/>
  <c r="B20" i="3"/>
  <c r="B17" i="3"/>
  <c r="B16" i="3"/>
  <c r="B15" i="3"/>
  <c r="B14" i="3"/>
  <c r="B13" i="3"/>
  <c r="B11" i="3"/>
  <c r="B10" i="3"/>
  <c r="B9" i="3"/>
  <c r="B8" i="3"/>
  <c r="B6" i="3"/>
  <c r="B56" i="5"/>
  <c r="B55" i="5"/>
  <c r="B54" i="5"/>
  <c r="B52" i="5"/>
  <c r="B51" i="5"/>
  <c r="B50" i="5"/>
  <c r="B49" i="5"/>
  <c r="B48" i="5"/>
  <c r="B47" i="5"/>
  <c r="B45" i="5"/>
  <c r="B44" i="5"/>
  <c r="B43" i="5"/>
  <c r="B42" i="5"/>
  <c r="B40" i="5"/>
  <c r="B39" i="5"/>
  <c r="B38" i="5"/>
  <c r="B37" i="5"/>
  <c r="B36" i="5"/>
  <c r="B35" i="5"/>
  <c r="B34" i="5"/>
  <c r="B33" i="5"/>
  <c r="B31" i="5"/>
  <c r="B30" i="5"/>
  <c r="B29" i="5"/>
  <c r="B28" i="5"/>
  <c r="B27" i="5"/>
  <c r="B26" i="5"/>
  <c r="B24" i="5"/>
  <c r="B23" i="5"/>
  <c r="B22" i="5"/>
  <c r="B21" i="5"/>
  <c r="B20" i="5"/>
  <c r="B17" i="5"/>
  <c r="B16" i="5"/>
  <c r="B15" i="5"/>
  <c r="B14" i="5"/>
  <c r="B13" i="5"/>
  <c r="B11" i="5"/>
  <c r="B10" i="5"/>
  <c r="B9" i="5"/>
  <c r="B8" i="5"/>
  <c r="B6" i="5"/>
  <c r="B56" i="2"/>
  <c r="B55" i="2"/>
  <c r="B54" i="2"/>
  <c r="B52" i="2"/>
  <c r="B51" i="2"/>
  <c r="B50" i="2"/>
  <c r="B49" i="2"/>
  <c r="B48" i="2"/>
  <c r="B47" i="2"/>
  <c r="B45" i="2"/>
  <c r="B44" i="2"/>
  <c r="B43" i="2"/>
  <c r="B42" i="2"/>
  <c r="B40" i="2"/>
  <c r="B39" i="2"/>
  <c r="B38" i="2"/>
  <c r="B37" i="2"/>
  <c r="B36" i="2"/>
  <c r="B35" i="2"/>
  <c r="B34" i="2"/>
  <c r="B33" i="2"/>
  <c r="B31" i="2"/>
  <c r="B30" i="2"/>
  <c r="B29" i="2"/>
  <c r="B28" i="2"/>
  <c r="B27" i="2"/>
  <c r="B26" i="2"/>
  <c r="B24" i="2"/>
  <c r="B23" i="2"/>
  <c r="B22" i="2"/>
  <c r="B21" i="2"/>
  <c r="B20" i="2"/>
  <c r="B17" i="2"/>
  <c r="B16" i="2"/>
  <c r="B15" i="2"/>
  <c r="B14" i="2"/>
  <c r="B13" i="2"/>
  <c r="B11" i="2"/>
  <c r="B10" i="2"/>
  <c r="B9" i="2"/>
  <c r="B8" i="2"/>
  <c r="B6" i="2"/>
  <c r="C56" i="3"/>
  <c r="C55" i="3"/>
  <c r="C54" i="3"/>
  <c r="C52" i="3"/>
  <c r="C51" i="3"/>
  <c r="C50" i="3"/>
  <c r="C49" i="3"/>
  <c r="C48" i="3"/>
  <c r="C47" i="3"/>
  <c r="C45" i="3"/>
  <c r="C44" i="3"/>
  <c r="C43" i="3"/>
  <c r="C42" i="3"/>
  <c r="C40" i="3"/>
  <c r="C39" i="3"/>
  <c r="C38" i="3"/>
  <c r="C37" i="3"/>
  <c r="C36" i="3"/>
  <c r="C35" i="3"/>
  <c r="C34" i="3"/>
  <c r="C33" i="3"/>
  <c r="C31" i="3"/>
  <c r="C30" i="3"/>
  <c r="C29" i="3"/>
  <c r="C28" i="3"/>
  <c r="C27" i="3"/>
  <c r="C26" i="3"/>
  <c r="C24" i="3"/>
  <c r="C23" i="3"/>
  <c r="C22" i="3"/>
  <c r="C21" i="3"/>
  <c r="C20" i="3"/>
  <c r="C17" i="3"/>
  <c r="C16" i="3"/>
  <c r="C15" i="3"/>
  <c r="C14" i="3"/>
  <c r="C13" i="3"/>
  <c r="C11" i="3"/>
  <c r="C10" i="3"/>
  <c r="C9" i="3"/>
  <c r="C8" i="3"/>
  <c r="C6" i="3"/>
  <c r="C56" i="5"/>
  <c r="C55" i="5"/>
  <c r="C54" i="5"/>
  <c r="C52" i="5"/>
  <c r="C51" i="5"/>
  <c r="C50" i="5"/>
  <c r="C49" i="5"/>
  <c r="C48" i="5"/>
  <c r="C47" i="5"/>
  <c r="C45" i="5"/>
  <c r="C44" i="5"/>
  <c r="C43" i="5"/>
  <c r="C42" i="5"/>
  <c r="C40" i="5"/>
  <c r="C39" i="5"/>
  <c r="C38" i="5"/>
  <c r="C37" i="5"/>
  <c r="C36" i="5"/>
  <c r="C35" i="5"/>
  <c r="C34" i="5"/>
  <c r="C33" i="5"/>
  <c r="C31" i="5"/>
  <c r="C30" i="5"/>
  <c r="C29" i="5"/>
  <c r="C28" i="5"/>
  <c r="C27" i="5"/>
  <c r="C26" i="5"/>
  <c r="C24" i="5"/>
  <c r="C23" i="5"/>
  <c r="C22" i="5"/>
  <c r="C21" i="5"/>
  <c r="C20" i="5"/>
  <c r="C17" i="5"/>
  <c r="C16" i="5"/>
  <c r="C15" i="5"/>
  <c r="C14" i="5"/>
  <c r="C13" i="5"/>
  <c r="C11" i="5"/>
  <c r="C10" i="5"/>
  <c r="C9" i="5"/>
  <c r="C8" i="5"/>
  <c r="C6" i="5"/>
  <c r="C56" i="2"/>
  <c r="C55" i="2"/>
  <c r="C54" i="2"/>
  <c r="C52" i="2"/>
  <c r="C51" i="2"/>
  <c r="C50" i="2"/>
  <c r="C49" i="2"/>
  <c r="C48" i="2"/>
  <c r="C47" i="2"/>
  <c r="C45" i="2"/>
  <c r="C44" i="2"/>
  <c r="C43" i="2"/>
  <c r="C42" i="2"/>
  <c r="C40" i="2"/>
  <c r="C39" i="2"/>
  <c r="C38" i="2"/>
  <c r="C37" i="2"/>
  <c r="C36" i="2"/>
  <c r="C35" i="2"/>
  <c r="C34" i="2"/>
  <c r="C33" i="2"/>
  <c r="C31" i="2"/>
  <c r="C30" i="2"/>
  <c r="C29" i="2"/>
  <c r="C28" i="2"/>
  <c r="C27" i="2"/>
  <c r="C26" i="2"/>
  <c r="C24" i="2"/>
  <c r="C23" i="2"/>
  <c r="C22" i="2"/>
  <c r="C21" i="2"/>
  <c r="C20" i="2"/>
  <c r="C17" i="2"/>
  <c r="C16" i="2"/>
  <c r="C15" i="2"/>
  <c r="C14" i="2"/>
  <c r="C13" i="2"/>
  <c r="C11" i="2"/>
  <c r="C10" i="2"/>
  <c r="C9" i="2"/>
  <c r="C8" i="2"/>
  <c r="C6" i="2"/>
  <c r="M58" i="35" l="1"/>
  <c r="L58" i="35"/>
  <c r="K58" i="35"/>
  <c r="J58" i="35"/>
  <c r="I58" i="35"/>
  <c r="H58" i="35"/>
  <c r="G58" i="35"/>
  <c r="F58" i="35"/>
  <c r="E58" i="35"/>
  <c r="D58" i="35"/>
  <c r="C58" i="35"/>
  <c r="B58" i="35"/>
  <c r="M57" i="9"/>
  <c r="L57" i="9"/>
  <c r="K57" i="9"/>
  <c r="J57" i="9"/>
  <c r="I57" i="9"/>
  <c r="H57" i="9"/>
  <c r="G57" i="9"/>
  <c r="F57" i="9"/>
  <c r="E57" i="9"/>
  <c r="D57" i="9"/>
  <c r="C57" i="9"/>
  <c r="B57" i="9"/>
  <c r="K56" i="38"/>
  <c r="J56" i="38"/>
  <c r="I56" i="38"/>
  <c r="H56" i="38"/>
  <c r="G56" i="38"/>
  <c r="F56" i="38"/>
  <c r="E56" i="38"/>
  <c r="D56" i="38"/>
  <c r="B56" i="38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I56" i="37"/>
  <c r="H56" i="37"/>
  <c r="G56" i="37"/>
  <c r="F56" i="37"/>
  <c r="E56" i="37"/>
  <c r="D56" i="37"/>
  <c r="C56" i="37"/>
  <c r="B56" i="37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G56" i="39"/>
  <c r="F56" i="39"/>
  <c r="E56" i="39"/>
  <c r="D56" i="39"/>
  <c r="B56" i="39"/>
  <c r="L56" i="42"/>
  <c r="J56" i="42"/>
  <c r="H56" i="42"/>
  <c r="F56" i="42"/>
  <c r="D56" i="42"/>
  <c r="B56" i="42"/>
  <c r="N56" i="43"/>
  <c r="L56" i="43"/>
  <c r="J56" i="43"/>
  <c r="H56" i="43"/>
  <c r="F56" i="43"/>
  <c r="D56" i="43"/>
  <c r="B56" i="43"/>
  <c r="J56" i="41"/>
  <c r="H56" i="41"/>
  <c r="F56" i="41"/>
  <c r="D56" i="41"/>
  <c r="B56" i="41"/>
  <c r="L56" i="40"/>
  <c r="J56" i="40"/>
  <c r="H56" i="40"/>
  <c r="F56" i="40"/>
  <c r="D56" i="40"/>
  <c r="B56" i="40"/>
  <c r="J56" i="26"/>
  <c r="I56" i="26"/>
  <c r="H56" i="26"/>
  <c r="G56" i="26"/>
  <c r="F56" i="26"/>
  <c r="E56" i="26"/>
  <c r="D56" i="26"/>
  <c r="C56" i="26"/>
  <c r="B56" i="26"/>
  <c r="R56" i="6"/>
  <c r="P56" i="6"/>
  <c r="N56" i="6"/>
  <c r="L56" i="6"/>
  <c r="J56" i="6"/>
  <c r="H56" i="6"/>
  <c r="F56" i="6"/>
  <c r="D56" i="6"/>
  <c r="B56" i="6"/>
  <c r="D56" i="3"/>
  <c r="D56" i="5"/>
  <c r="D56" i="2"/>
  <c r="M57" i="35"/>
  <c r="L57" i="35"/>
  <c r="K57" i="35"/>
  <c r="J57" i="35"/>
  <c r="I57" i="35"/>
  <c r="H57" i="35"/>
  <c r="G57" i="35"/>
  <c r="F57" i="35"/>
  <c r="E57" i="35"/>
  <c r="D57" i="35"/>
  <c r="C57" i="35"/>
  <c r="B57" i="35"/>
  <c r="M56" i="9"/>
  <c r="L56" i="9"/>
  <c r="K56" i="9"/>
  <c r="J56" i="9"/>
  <c r="I56" i="9"/>
  <c r="H56" i="9"/>
  <c r="G56" i="9"/>
  <c r="F56" i="9"/>
  <c r="E56" i="9"/>
  <c r="D56" i="9"/>
  <c r="C56" i="9"/>
  <c r="B56" i="9"/>
  <c r="K55" i="38"/>
  <c r="J55" i="38"/>
  <c r="I55" i="38"/>
  <c r="H55" i="38"/>
  <c r="G55" i="38"/>
  <c r="F55" i="38"/>
  <c r="E55" i="38"/>
  <c r="D55" i="38"/>
  <c r="B55" i="38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I55" i="37"/>
  <c r="H55" i="37"/>
  <c r="G55" i="37"/>
  <c r="F55" i="37"/>
  <c r="E55" i="37"/>
  <c r="D55" i="37"/>
  <c r="C55" i="37"/>
  <c r="B55" i="37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G55" i="39"/>
  <c r="F55" i="39"/>
  <c r="E55" i="39"/>
  <c r="D55" i="39"/>
  <c r="B55" i="39"/>
  <c r="L55" i="42"/>
  <c r="J55" i="42"/>
  <c r="H55" i="42"/>
  <c r="F55" i="42"/>
  <c r="D55" i="42"/>
  <c r="B55" i="42"/>
  <c r="N55" i="43"/>
  <c r="L55" i="43"/>
  <c r="J55" i="43"/>
  <c r="H55" i="43"/>
  <c r="F55" i="43"/>
  <c r="D55" i="43"/>
  <c r="B55" i="43"/>
  <c r="J55" i="41"/>
  <c r="H55" i="41"/>
  <c r="F55" i="41"/>
  <c r="D55" i="41"/>
  <c r="B55" i="41"/>
  <c r="L55" i="40"/>
  <c r="J55" i="40"/>
  <c r="H55" i="40"/>
  <c r="F55" i="40"/>
  <c r="D55" i="40"/>
  <c r="B55" i="40"/>
  <c r="J55" i="26"/>
  <c r="I55" i="26"/>
  <c r="H55" i="26"/>
  <c r="G55" i="26"/>
  <c r="F55" i="26"/>
  <c r="E55" i="26"/>
  <c r="D55" i="26"/>
  <c r="C55" i="26"/>
  <c r="B55" i="26"/>
  <c r="R55" i="6"/>
  <c r="P55" i="6"/>
  <c r="N55" i="6"/>
  <c r="L55" i="6"/>
  <c r="J55" i="6"/>
  <c r="H55" i="6"/>
  <c r="F55" i="6"/>
  <c r="D55" i="6"/>
  <c r="B55" i="6"/>
  <c r="D55" i="3"/>
  <c r="D55" i="5"/>
  <c r="D55" i="2"/>
  <c r="M56" i="35"/>
  <c r="L56" i="35"/>
  <c r="K56" i="35"/>
  <c r="J56" i="35"/>
  <c r="I56" i="35"/>
  <c r="H56" i="35"/>
  <c r="G56" i="35"/>
  <c r="F56" i="35"/>
  <c r="E56" i="35"/>
  <c r="D56" i="35"/>
  <c r="C56" i="35"/>
  <c r="B56" i="35"/>
  <c r="M55" i="9"/>
  <c r="L55" i="9"/>
  <c r="K55" i="9"/>
  <c r="J55" i="9"/>
  <c r="I55" i="9"/>
  <c r="H55" i="9"/>
  <c r="G55" i="9"/>
  <c r="F55" i="9"/>
  <c r="E55" i="9"/>
  <c r="D55" i="9"/>
  <c r="C55" i="9"/>
  <c r="B55" i="9"/>
  <c r="K54" i="38"/>
  <c r="J54" i="38"/>
  <c r="I54" i="38"/>
  <c r="H54" i="38"/>
  <c r="G54" i="38"/>
  <c r="F54" i="38"/>
  <c r="E54" i="38"/>
  <c r="D54" i="38"/>
  <c r="B54" i="38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I54" i="37"/>
  <c r="H54" i="37"/>
  <c r="G54" i="37"/>
  <c r="F54" i="37"/>
  <c r="E54" i="37"/>
  <c r="D54" i="37"/>
  <c r="C54" i="37"/>
  <c r="B54" i="37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G54" i="39"/>
  <c r="F54" i="39"/>
  <c r="E54" i="39"/>
  <c r="D54" i="39"/>
  <c r="B54" i="39"/>
  <c r="L54" i="42"/>
  <c r="J54" i="42"/>
  <c r="H54" i="42"/>
  <c r="F54" i="42"/>
  <c r="D54" i="42"/>
  <c r="B54" i="42"/>
  <c r="N54" i="43"/>
  <c r="L54" i="43"/>
  <c r="J54" i="43"/>
  <c r="H54" i="43"/>
  <c r="F54" i="43"/>
  <c r="D54" i="43"/>
  <c r="B54" i="43"/>
  <c r="J54" i="41"/>
  <c r="H54" i="41"/>
  <c r="F54" i="41"/>
  <c r="D54" i="41"/>
  <c r="B54" i="41"/>
  <c r="L54" i="40"/>
  <c r="J54" i="40"/>
  <c r="H54" i="40"/>
  <c r="F54" i="40"/>
  <c r="D54" i="40"/>
  <c r="B54" i="40"/>
  <c r="J54" i="26"/>
  <c r="I54" i="26"/>
  <c r="H54" i="26"/>
  <c r="G54" i="26"/>
  <c r="F54" i="26"/>
  <c r="E54" i="26"/>
  <c r="D54" i="26"/>
  <c r="C54" i="26"/>
  <c r="B54" i="26"/>
  <c r="R54" i="6"/>
  <c r="P54" i="6"/>
  <c r="N54" i="6"/>
  <c r="L54" i="6"/>
  <c r="J54" i="6"/>
  <c r="H54" i="6"/>
  <c r="F54" i="6"/>
  <c r="D54" i="6"/>
  <c r="B54" i="6"/>
  <c r="D54" i="3"/>
  <c r="D54" i="5"/>
  <c r="D54" i="2"/>
  <c r="M54" i="35"/>
  <c r="L54" i="35"/>
  <c r="K54" i="35"/>
  <c r="J54" i="35"/>
  <c r="I54" i="35"/>
  <c r="H54" i="35"/>
  <c r="G54" i="35"/>
  <c r="F54" i="35"/>
  <c r="E54" i="35"/>
  <c r="D54" i="35"/>
  <c r="C54" i="35"/>
  <c r="B54" i="35"/>
  <c r="M53" i="9"/>
  <c r="L53" i="9"/>
  <c r="K53" i="9"/>
  <c r="J53" i="9"/>
  <c r="I53" i="9"/>
  <c r="H53" i="9"/>
  <c r="G53" i="9"/>
  <c r="F53" i="9"/>
  <c r="E53" i="9"/>
  <c r="D53" i="9"/>
  <c r="C53" i="9"/>
  <c r="B53" i="9"/>
  <c r="K52" i="38"/>
  <c r="J52" i="38"/>
  <c r="I52" i="38"/>
  <c r="H52" i="38"/>
  <c r="G52" i="38"/>
  <c r="F52" i="38"/>
  <c r="E52" i="38"/>
  <c r="D52" i="38"/>
  <c r="B52" i="38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I52" i="37"/>
  <c r="H52" i="37"/>
  <c r="G52" i="37"/>
  <c r="F52" i="37"/>
  <c r="E52" i="37"/>
  <c r="D52" i="37"/>
  <c r="C52" i="37"/>
  <c r="B52" i="37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G52" i="39"/>
  <c r="F52" i="39"/>
  <c r="E52" i="39"/>
  <c r="D52" i="39"/>
  <c r="B52" i="39"/>
  <c r="L52" i="42"/>
  <c r="J52" i="42"/>
  <c r="H52" i="42"/>
  <c r="F52" i="42"/>
  <c r="D52" i="42"/>
  <c r="B52" i="42"/>
  <c r="N52" i="43"/>
  <c r="L52" i="43"/>
  <c r="J52" i="43"/>
  <c r="H52" i="43"/>
  <c r="F52" i="43"/>
  <c r="D52" i="43"/>
  <c r="B52" i="43"/>
  <c r="J52" i="41"/>
  <c r="H52" i="41"/>
  <c r="F52" i="41"/>
  <c r="D52" i="41"/>
  <c r="B52" i="41"/>
  <c r="L52" i="40"/>
  <c r="J52" i="40"/>
  <c r="H52" i="40"/>
  <c r="F52" i="40"/>
  <c r="D52" i="40"/>
  <c r="B52" i="40"/>
  <c r="J52" i="26"/>
  <c r="I52" i="26"/>
  <c r="H52" i="26"/>
  <c r="G52" i="26"/>
  <c r="F52" i="26"/>
  <c r="E52" i="26"/>
  <c r="D52" i="26"/>
  <c r="C52" i="26"/>
  <c r="B52" i="26"/>
  <c r="R52" i="6"/>
  <c r="P52" i="6"/>
  <c r="N52" i="6"/>
  <c r="L52" i="6"/>
  <c r="J52" i="6"/>
  <c r="H52" i="6"/>
  <c r="F52" i="6"/>
  <c r="D52" i="6"/>
  <c r="B52" i="6"/>
  <c r="D52" i="3"/>
  <c r="D52" i="5"/>
  <c r="D52" i="2"/>
  <c r="M53" i="35"/>
  <c r="L53" i="35"/>
  <c r="K53" i="35"/>
  <c r="J53" i="35"/>
  <c r="I53" i="35"/>
  <c r="H53" i="35"/>
  <c r="G53" i="35"/>
  <c r="F53" i="35"/>
  <c r="E53" i="35"/>
  <c r="D53" i="35"/>
  <c r="C53" i="35"/>
  <c r="B53" i="35"/>
  <c r="M52" i="9"/>
  <c r="L52" i="9"/>
  <c r="K52" i="9"/>
  <c r="J52" i="9"/>
  <c r="I52" i="9"/>
  <c r="H52" i="9"/>
  <c r="G52" i="9"/>
  <c r="F52" i="9"/>
  <c r="E52" i="9"/>
  <c r="D52" i="9"/>
  <c r="C52" i="9"/>
  <c r="B52" i="9"/>
  <c r="K51" i="38"/>
  <c r="J51" i="38"/>
  <c r="I51" i="38"/>
  <c r="H51" i="38"/>
  <c r="G51" i="38"/>
  <c r="F51" i="38"/>
  <c r="E51" i="38"/>
  <c r="D51" i="38"/>
  <c r="B51" i="38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I51" i="37"/>
  <c r="H51" i="37"/>
  <c r="G51" i="37"/>
  <c r="F51" i="37"/>
  <c r="E51" i="37"/>
  <c r="D51" i="37"/>
  <c r="C51" i="37"/>
  <c r="B51" i="37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G51" i="39"/>
  <c r="F51" i="39"/>
  <c r="E51" i="39"/>
  <c r="D51" i="39"/>
  <c r="B51" i="39"/>
  <c r="L51" i="42"/>
  <c r="J51" i="42"/>
  <c r="H51" i="42"/>
  <c r="F51" i="42"/>
  <c r="D51" i="42"/>
  <c r="B51" i="42"/>
  <c r="N51" i="43"/>
  <c r="L51" i="43"/>
  <c r="J51" i="43"/>
  <c r="H51" i="43"/>
  <c r="F51" i="43"/>
  <c r="D51" i="43"/>
  <c r="B51" i="43"/>
  <c r="J51" i="41"/>
  <c r="H51" i="41"/>
  <c r="F51" i="41"/>
  <c r="D51" i="41"/>
  <c r="B51" i="41"/>
  <c r="L51" i="40"/>
  <c r="J51" i="40"/>
  <c r="H51" i="40"/>
  <c r="F51" i="40"/>
  <c r="D51" i="40"/>
  <c r="B51" i="40"/>
  <c r="J51" i="26"/>
  <c r="I51" i="26"/>
  <c r="H51" i="26"/>
  <c r="G51" i="26"/>
  <c r="F51" i="26"/>
  <c r="E51" i="26"/>
  <c r="D51" i="26"/>
  <c r="C51" i="26"/>
  <c r="B51" i="26"/>
  <c r="R51" i="6"/>
  <c r="P51" i="6"/>
  <c r="N51" i="6"/>
  <c r="L51" i="6"/>
  <c r="J51" i="6"/>
  <c r="H51" i="6"/>
  <c r="F51" i="6"/>
  <c r="D51" i="6"/>
  <c r="B51" i="6"/>
  <c r="D51" i="3"/>
  <c r="D51" i="5"/>
  <c r="D51" i="2"/>
  <c r="M52" i="35"/>
  <c r="L52" i="35"/>
  <c r="K52" i="35"/>
  <c r="J52" i="35"/>
  <c r="I52" i="35"/>
  <c r="H52" i="35"/>
  <c r="G52" i="35"/>
  <c r="F52" i="35"/>
  <c r="E52" i="35"/>
  <c r="D52" i="35"/>
  <c r="C52" i="35"/>
  <c r="B52" i="35"/>
  <c r="M51" i="9"/>
  <c r="L51" i="9"/>
  <c r="K51" i="9"/>
  <c r="J51" i="9"/>
  <c r="I51" i="9"/>
  <c r="H51" i="9"/>
  <c r="G51" i="9"/>
  <c r="F51" i="9"/>
  <c r="E51" i="9"/>
  <c r="D51" i="9"/>
  <c r="C51" i="9"/>
  <c r="B51" i="9"/>
  <c r="K50" i="38"/>
  <c r="J50" i="38"/>
  <c r="I50" i="38"/>
  <c r="H50" i="38"/>
  <c r="G50" i="38"/>
  <c r="F50" i="38"/>
  <c r="E50" i="38"/>
  <c r="D50" i="38"/>
  <c r="B50" i="38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I50" i="37"/>
  <c r="H50" i="37"/>
  <c r="G50" i="37"/>
  <c r="F50" i="37"/>
  <c r="E50" i="37"/>
  <c r="D50" i="37"/>
  <c r="C50" i="37"/>
  <c r="B50" i="37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G50" i="39"/>
  <c r="F50" i="39"/>
  <c r="E50" i="39"/>
  <c r="D50" i="39"/>
  <c r="B50" i="39"/>
  <c r="L50" i="42"/>
  <c r="J50" i="42"/>
  <c r="H50" i="42"/>
  <c r="F50" i="42"/>
  <c r="D50" i="42"/>
  <c r="B50" i="42"/>
  <c r="N50" i="43"/>
  <c r="L50" i="43"/>
  <c r="J50" i="43"/>
  <c r="H50" i="43"/>
  <c r="F50" i="43"/>
  <c r="D50" i="43"/>
  <c r="B50" i="43"/>
  <c r="J50" i="41"/>
  <c r="H50" i="41"/>
  <c r="F50" i="41"/>
  <c r="D50" i="41"/>
  <c r="B50" i="41"/>
  <c r="L50" i="40"/>
  <c r="J50" i="40"/>
  <c r="H50" i="40"/>
  <c r="F50" i="40"/>
  <c r="D50" i="40"/>
  <c r="B50" i="40"/>
  <c r="J50" i="26"/>
  <c r="I50" i="26"/>
  <c r="H50" i="26"/>
  <c r="G50" i="26"/>
  <c r="F50" i="26"/>
  <c r="E50" i="26"/>
  <c r="D50" i="26"/>
  <c r="C50" i="26"/>
  <c r="B50" i="26"/>
  <c r="R50" i="6"/>
  <c r="P50" i="6"/>
  <c r="N50" i="6"/>
  <c r="L50" i="6"/>
  <c r="J50" i="6"/>
  <c r="H50" i="6"/>
  <c r="F50" i="6"/>
  <c r="D50" i="6"/>
  <c r="B50" i="6"/>
  <c r="D50" i="3"/>
  <c r="D50" i="5"/>
  <c r="D50" i="2"/>
  <c r="M51" i="35"/>
  <c r="L51" i="35"/>
  <c r="K51" i="35"/>
  <c r="J51" i="35"/>
  <c r="I51" i="35"/>
  <c r="H51" i="35"/>
  <c r="G51" i="35"/>
  <c r="F51" i="35"/>
  <c r="E51" i="35"/>
  <c r="D51" i="35"/>
  <c r="C51" i="35"/>
  <c r="B51" i="35"/>
  <c r="M50" i="9"/>
  <c r="L50" i="9"/>
  <c r="K50" i="9"/>
  <c r="J50" i="9"/>
  <c r="I50" i="9"/>
  <c r="H50" i="9"/>
  <c r="G50" i="9"/>
  <c r="F50" i="9"/>
  <c r="E50" i="9"/>
  <c r="D50" i="9"/>
  <c r="C50" i="9"/>
  <c r="B50" i="9"/>
  <c r="K49" i="38"/>
  <c r="J49" i="38"/>
  <c r="I49" i="38"/>
  <c r="H49" i="38"/>
  <c r="G49" i="38"/>
  <c r="F49" i="38"/>
  <c r="E49" i="38"/>
  <c r="D49" i="38"/>
  <c r="B49" i="38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I49" i="37"/>
  <c r="H49" i="37"/>
  <c r="G49" i="37"/>
  <c r="F49" i="37"/>
  <c r="E49" i="37"/>
  <c r="D49" i="37"/>
  <c r="C49" i="37"/>
  <c r="B49" i="37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G49" i="39"/>
  <c r="F49" i="39"/>
  <c r="E49" i="39"/>
  <c r="D49" i="39"/>
  <c r="B49" i="39"/>
  <c r="L49" i="42"/>
  <c r="J49" i="42"/>
  <c r="H49" i="42"/>
  <c r="F49" i="42"/>
  <c r="D49" i="42"/>
  <c r="B49" i="42"/>
  <c r="N49" i="43"/>
  <c r="L49" i="43"/>
  <c r="J49" i="43"/>
  <c r="H49" i="43"/>
  <c r="F49" i="43"/>
  <c r="D49" i="43"/>
  <c r="B49" i="43"/>
  <c r="J49" i="41"/>
  <c r="H49" i="41"/>
  <c r="F49" i="41"/>
  <c r="D49" i="41"/>
  <c r="B49" i="41"/>
  <c r="L49" i="40"/>
  <c r="J49" i="40"/>
  <c r="H49" i="40"/>
  <c r="F49" i="40"/>
  <c r="D49" i="40"/>
  <c r="B49" i="40"/>
  <c r="J49" i="26"/>
  <c r="I49" i="26"/>
  <c r="H49" i="26"/>
  <c r="G49" i="26"/>
  <c r="F49" i="26"/>
  <c r="E49" i="26"/>
  <c r="D49" i="26"/>
  <c r="C49" i="26"/>
  <c r="B49" i="26"/>
  <c r="R49" i="6"/>
  <c r="P49" i="6"/>
  <c r="N49" i="6"/>
  <c r="L49" i="6"/>
  <c r="J49" i="6"/>
  <c r="H49" i="6"/>
  <c r="F49" i="6"/>
  <c r="D49" i="6"/>
  <c r="B49" i="6"/>
  <c r="D49" i="3"/>
  <c r="D49" i="5"/>
  <c r="D49" i="2"/>
  <c r="M50" i="35"/>
  <c r="L50" i="35"/>
  <c r="K50" i="35"/>
  <c r="J50" i="35"/>
  <c r="I50" i="35"/>
  <c r="H50" i="35"/>
  <c r="G50" i="35"/>
  <c r="F50" i="35"/>
  <c r="E50" i="35"/>
  <c r="D50" i="35"/>
  <c r="C50" i="35"/>
  <c r="B50" i="35"/>
  <c r="M49" i="9"/>
  <c r="L49" i="9"/>
  <c r="K49" i="9"/>
  <c r="J49" i="9"/>
  <c r="I49" i="9"/>
  <c r="H49" i="9"/>
  <c r="G49" i="9"/>
  <c r="F49" i="9"/>
  <c r="E49" i="9"/>
  <c r="D49" i="9"/>
  <c r="C49" i="9"/>
  <c r="B49" i="9"/>
  <c r="K48" i="38"/>
  <c r="J48" i="38"/>
  <c r="I48" i="38"/>
  <c r="H48" i="38"/>
  <c r="G48" i="38"/>
  <c r="F48" i="38"/>
  <c r="E48" i="38"/>
  <c r="D48" i="38"/>
  <c r="B48" i="38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I48" i="37"/>
  <c r="H48" i="37"/>
  <c r="G48" i="37"/>
  <c r="F48" i="37"/>
  <c r="E48" i="37"/>
  <c r="D48" i="37"/>
  <c r="C48" i="37"/>
  <c r="B48" i="37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G48" i="39"/>
  <c r="F48" i="39"/>
  <c r="E48" i="39"/>
  <c r="D48" i="39"/>
  <c r="B48" i="39"/>
  <c r="L48" i="42"/>
  <c r="J48" i="42"/>
  <c r="H48" i="42"/>
  <c r="F48" i="42"/>
  <c r="D48" i="42"/>
  <c r="B48" i="42"/>
  <c r="N48" i="43"/>
  <c r="L48" i="43"/>
  <c r="J48" i="43"/>
  <c r="H48" i="43"/>
  <c r="F48" i="43"/>
  <c r="D48" i="43"/>
  <c r="B48" i="43"/>
  <c r="J48" i="41"/>
  <c r="H48" i="41"/>
  <c r="F48" i="41"/>
  <c r="D48" i="41"/>
  <c r="B48" i="41"/>
  <c r="L48" i="40"/>
  <c r="J48" i="40"/>
  <c r="H48" i="40"/>
  <c r="F48" i="40"/>
  <c r="D48" i="40"/>
  <c r="B48" i="40"/>
  <c r="J48" i="26"/>
  <c r="I48" i="26"/>
  <c r="H48" i="26"/>
  <c r="G48" i="26"/>
  <c r="F48" i="26"/>
  <c r="E48" i="26"/>
  <c r="D48" i="26"/>
  <c r="C48" i="26"/>
  <c r="B48" i="26"/>
  <c r="R48" i="6"/>
  <c r="P48" i="6"/>
  <c r="N48" i="6"/>
  <c r="L48" i="6"/>
  <c r="J48" i="6"/>
  <c r="H48" i="6"/>
  <c r="F48" i="6"/>
  <c r="D48" i="6"/>
  <c r="B48" i="6"/>
  <c r="D48" i="3"/>
  <c r="D48" i="5"/>
  <c r="D48" i="2"/>
  <c r="M49" i="35"/>
  <c r="L49" i="35"/>
  <c r="K49" i="35"/>
  <c r="J49" i="35"/>
  <c r="I49" i="35"/>
  <c r="H49" i="35"/>
  <c r="G49" i="35"/>
  <c r="F49" i="35"/>
  <c r="E49" i="35"/>
  <c r="D49" i="35"/>
  <c r="C49" i="35"/>
  <c r="B49" i="35"/>
  <c r="M48" i="9"/>
  <c r="L48" i="9"/>
  <c r="K48" i="9"/>
  <c r="J48" i="9"/>
  <c r="I48" i="9"/>
  <c r="H48" i="9"/>
  <c r="G48" i="9"/>
  <c r="F48" i="9"/>
  <c r="E48" i="9"/>
  <c r="D48" i="9"/>
  <c r="C48" i="9"/>
  <c r="B48" i="9"/>
  <c r="K47" i="38"/>
  <c r="J47" i="38"/>
  <c r="I47" i="38"/>
  <c r="H47" i="38"/>
  <c r="G47" i="38"/>
  <c r="F47" i="38"/>
  <c r="E47" i="38"/>
  <c r="D47" i="38"/>
  <c r="B47" i="38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I47" i="37"/>
  <c r="H47" i="37"/>
  <c r="G47" i="37"/>
  <c r="F47" i="37"/>
  <c r="E47" i="37"/>
  <c r="D47" i="37"/>
  <c r="C47" i="37"/>
  <c r="B47" i="37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G47" i="39"/>
  <c r="F47" i="39"/>
  <c r="E47" i="39"/>
  <c r="D47" i="39"/>
  <c r="B47" i="39"/>
  <c r="L47" i="42"/>
  <c r="J47" i="42"/>
  <c r="H47" i="42"/>
  <c r="F47" i="42"/>
  <c r="D47" i="42"/>
  <c r="B47" i="42"/>
  <c r="N47" i="43"/>
  <c r="L47" i="43"/>
  <c r="J47" i="43"/>
  <c r="H47" i="43"/>
  <c r="F47" i="43"/>
  <c r="D47" i="43"/>
  <c r="B47" i="43"/>
  <c r="J47" i="41"/>
  <c r="H47" i="41"/>
  <c r="F47" i="41"/>
  <c r="D47" i="41"/>
  <c r="B47" i="41"/>
  <c r="L47" i="40"/>
  <c r="J47" i="40"/>
  <c r="H47" i="40"/>
  <c r="F47" i="40"/>
  <c r="D47" i="40"/>
  <c r="B47" i="40"/>
  <c r="J47" i="26"/>
  <c r="I47" i="26"/>
  <c r="H47" i="26"/>
  <c r="G47" i="26"/>
  <c r="F47" i="26"/>
  <c r="E47" i="26"/>
  <c r="D47" i="26"/>
  <c r="C47" i="26"/>
  <c r="B47" i="26"/>
  <c r="R47" i="6"/>
  <c r="P47" i="6"/>
  <c r="N47" i="6"/>
  <c r="L47" i="6"/>
  <c r="J47" i="6"/>
  <c r="H47" i="6"/>
  <c r="F47" i="6"/>
  <c r="D47" i="6"/>
  <c r="B47" i="6"/>
  <c r="D47" i="3"/>
  <c r="D47" i="5"/>
  <c r="D47" i="2"/>
  <c r="M47" i="35"/>
  <c r="L47" i="35"/>
  <c r="K47" i="35"/>
  <c r="J47" i="35"/>
  <c r="I47" i="35"/>
  <c r="H47" i="35"/>
  <c r="G47" i="35"/>
  <c r="F47" i="35"/>
  <c r="E47" i="35"/>
  <c r="D47" i="35"/>
  <c r="C47" i="35"/>
  <c r="B47" i="35"/>
  <c r="M46" i="9"/>
  <c r="L46" i="9"/>
  <c r="K46" i="9"/>
  <c r="J46" i="9"/>
  <c r="I46" i="9"/>
  <c r="H46" i="9"/>
  <c r="G46" i="9"/>
  <c r="F46" i="9"/>
  <c r="E46" i="9"/>
  <c r="D46" i="9"/>
  <c r="C46" i="9"/>
  <c r="B46" i="9"/>
  <c r="K45" i="38"/>
  <c r="J45" i="38"/>
  <c r="I45" i="38"/>
  <c r="H45" i="38"/>
  <c r="G45" i="38"/>
  <c r="F45" i="38"/>
  <c r="E45" i="38"/>
  <c r="D45" i="38"/>
  <c r="B45" i="38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I45" i="37"/>
  <c r="H45" i="37"/>
  <c r="G45" i="37"/>
  <c r="F45" i="37"/>
  <c r="E45" i="37"/>
  <c r="D45" i="37"/>
  <c r="C45" i="37"/>
  <c r="B45" i="37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G45" i="39"/>
  <c r="F45" i="39"/>
  <c r="E45" i="39"/>
  <c r="D45" i="39"/>
  <c r="B45" i="39"/>
  <c r="L45" i="42"/>
  <c r="J45" i="42"/>
  <c r="H45" i="42"/>
  <c r="F45" i="42"/>
  <c r="D45" i="42"/>
  <c r="B45" i="42"/>
  <c r="N45" i="43"/>
  <c r="L45" i="43"/>
  <c r="J45" i="43"/>
  <c r="H45" i="43"/>
  <c r="F45" i="43"/>
  <c r="D45" i="43"/>
  <c r="B45" i="43"/>
  <c r="J45" i="41"/>
  <c r="H45" i="41"/>
  <c r="F45" i="41"/>
  <c r="D45" i="41"/>
  <c r="B45" i="41"/>
  <c r="L45" i="40"/>
  <c r="J45" i="40"/>
  <c r="H45" i="40"/>
  <c r="F45" i="40"/>
  <c r="D45" i="40"/>
  <c r="B45" i="40"/>
  <c r="J45" i="26"/>
  <c r="I45" i="26"/>
  <c r="H45" i="26"/>
  <c r="G45" i="26"/>
  <c r="F45" i="26"/>
  <c r="E45" i="26"/>
  <c r="D45" i="26"/>
  <c r="C45" i="26"/>
  <c r="B45" i="26"/>
  <c r="R45" i="6"/>
  <c r="P45" i="6"/>
  <c r="N45" i="6"/>
  <c r="L45" i="6"/>
  <c r="J45" i="6"/>
  <c r="H45" i="6"/>
  <c r="F45" i="6"/>
  <c r="D45" i="6"/>
  <c r="B45" i="6"/>
  <c r="D45" i="3"/>
  <c r="D45" i="5"/>
  <c r="D45" i="2"/>
  <c r="M46" i="35"/>
  <c r="L46" i="35"/>
  <c r="K46" i="35"/>
  <c r="J46" i="35"/>
  <c r="I46" i="35"/>
  <c r="H46" i="35"/>
  <c r="G46" i="35"/>
  <c r="F46" i="35"/>
  <c r="E46" i="35"/>
  <c r="D46" i="35"/>
  <c r="C46" i="35"/>
  <c r="B46" i="35"/>
  <c r="M45" i="9"/>
  <c r="L45" i="9"/>
  <c r="K45" i="9"/>
  <c r="J45" i="9"/>
  <c r="I45" i="9"/>
  <c r="H45" i="9"/>
  <c r="G45" i="9"/>
  <c r="F45" i="9"/>
  <c r="E45" i="9"/>
  <c r="D45" i="9"/>
  <c r="C45" i="9"/>
  <c r="B45" i="9"/>
  <c r="K44" i="38"/>
  <c r="J44" i="38"/>
  <c r="I44" i="38"/>
  <c r="H44" i="38"/>
  <c r="G44" i="38"/>
  <c r="F44" i="38"/>
  <c r="E44" i="38"/>
  <c r="D44" i="38"/>
  <c r="B44" i="38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I44" i="37"/>
  <c r="H44" i="37"/>
  <c r="G44" i="37"/>
  <c r="F44" i="37"/>
  <c r="E44" i="37"/>
  <c r="D44" i="37"/>
  <c r="C44" i="37"/>
  <c r="B44" i="37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G44" i="39"/>
  <c r="F44" i="39"/>
  <c r="E44" i="39"/>
  <c r="D44" i="39"/>
  <c r="B44" i="39"/>
  <c r="L44" i="42"/>
  <c r="J44" i="42"/>
  <c r="H44" i="42"/>
  <c r="F44" i="42"/>
  <c r="D44" i="42"/>
  <c r="B44" i="42"/>
  <c r="N44" i="43"/>
  <c r="L44" i="43"/>
  <c r="J44" i="43"/>
  <c r="H44" i="43"/>
  <c r="F44" i="43"/>
  <c r="D44" i="43"/>
  <c r="B44" i="43"/>
  <c r="J44" i="41"/>
  <c r="H44" i="41"/>
  <c r="F44" i="41"/>
  <c r="D44" i="41"/>
  <c r="B44" i="41"/>
  <c r="L44" i="40"/>
  <c r="J44" i="40"/>
  <c r="H44" i="40"/>
  <c r="F44" i="40"/>
  <c r="D44" i="40"/>
  <c r="B44" i="40"/>
  <c r="J44" i="26"/>
  <c r="I44" i="26"/>
  <c r="H44" i="26"/>
  <c r="G44" i="26"/>
  <c r="F44" i="26"/>
  <c r="E44" i="26"/>
  <c r="D44" i="26"/>
  <c r="C44" i="26"/>
  <c r="B44" i="26"/>
  <c r="R44" i="6"/>
  <c r="P44" i="6"/>
  <c r="N44" i="6"/>
  <c r="L44" i="6"/>
  <c r="J44" i="6"/>
  <c r="H44" i="6"/>
  <c r="F44" i="6"/>
  <c r="D44" i="6"/>
  <c r="B44" i="6"/>
  <c r="D44" i="3"/>
  <c r="D44" i="5"/>
  <c r="D44" i="2"/>
  <c r="M45" i="35"/>
  <c r="L45" i="35"/>
  <c r="K45" i="35"/>
  <c r="J45" i="35"/>
  <c r="I45" i="35"/>
  <c r="H45" i="35"/>
  <c r="G45" i="35"/>
  <c r="F45" i="35"/>
  <c r="E45" i="35"/>
  <c r="D45" i="35"/>
  <c r="C45" i="35"/>
  <c r="B45" i="35"/>
  <c r="M44" i="9"/>
  <c r="L44" i="9"/>
  <c r="K44" i="9"/>
  <c r="J44" i="9"/>
  <c r="I44" i="9"/>
  <c r="H44" i="9"/>
  <c r="G44" i="9"/>
  <c r="F44" i="9"/>
  <c r="E44" i="9"/>
  <c r="D44" i="9"/>
  <c r="C44" i="9"/>
  <c r="B44" i="9"/>
  <c r="K43" i="38"/>
  <c r="J43" i="38"/>
  <c r="I43" i="38"/>
  <c r="H43" i="38"/>
  <c r="G43" i="38"/>
  <c r="F43" i="38"/>
  <c r="E43" i="38"/>
  <c r="D43" i="38"/>
  <c r="B43" i="38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I43" i="37"/>
  <c r="H43" i="37"/>
  <c r="G43" i="37"/>
  <c r="F43" i="37"/>
  <c r="E43" i="37"/>
  <c r="D43" i="37"/>
  <c r="C43" i="37"/>
  <c r="B43" i="37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G43" i="39"/>
  <c r="F43" i="39"/>
  <c r="E43" i="39"/>
  <c r="D43" i="39"/>
  <c r="B43" i="39"/>
  <c r="L43" i="42"/>
  <c r="J43" i="42"/>
  <c r="H43" i="42"/>
  <c r="F43" i="42"/>
  <c r="D43" i="42"/>
  <c r="B43" i="42"/>
  <c r="N43" i="43"/>
  <c r="L43" i="43"/>
  <c r="J43" i="43"/>
  <c r="H43" i="43"/>
  <c r="F43" i="43"/>
  <c r="D43" i="43"/>
  <c r="B43" i="43"/>
  <c r="J43" i="41"/>
  <c r="H43" i="41"/>
  <c r="F43" i="41"/>
  <c r="D43" i="41"/>
  <c r="B43" i="41"/>
  <c r="L43" i="40"/>
  <c r="J43" i="40"/>
  <c r="H43" i="40"/>
  <c r="F43" i="40"/>
  <c r="D43" i="40"/>
  <c r="B43" i="40"/>
  <c r="J43" i="26"/>
  <c r="I43" i="26"/>
  <c r="H43" i="26"/>
  <c r="G43" i="26"/>
  <c r="F43" i="26"/>
  <c r="E43" i="26"/>
  <c r="D43" i="26"/>
  <c r="C43" i="26"/>
  <c r="B43" i="26"/>
  <c r="R43" i="6"/>
  <c r="P43" i="6"/>
  <c r="N43" i="6"/>
  <c r="L43" i="6"/>
  <c r="J43" i="6"/>
  <c r="H43" i="6"/>
  <c r="F43" i="6"/>
  <c r="D43" i="6"/>
  <c r="B43" i="6"/>
  <c r="D43" i="3"/>
  <c r="D43" i="5"/>
  <c r="D43" i="2"/>
  <c r="M44" i="35"/>
  <c r="L44" i="35"/>
  <c r="K44" i="35"/>
  <c r="J44" i="35"/>
  <c r="I44" i="35"/>
  <c r="H44" i="35"/>
  <c r="G44" i="35"/>
  <c r="F44" i="35"/>
  <c r="E44" i="35"/>
  <c r="D44" i="35"/>
  <c r="C44" i="35"/>
  <c r="B44" i="35"/>
  <c r="M43" i="9"/>
  <c r="L43" i="9"/>
  <c r="K43" i="9"/>
  <c r="J43" i="9"/>
  <c r="I43" i="9"/>
  <c r="H43" i="9"/>
  <c r="G43" i="9"/>
  <c r="F43" i="9"/>
  <c r="E43" i="9"/>
  <c r="D43" i="9"/>
  <c r="C43" i="9"/>
  <c r="B43" i="9"/>
  <c r="K42" i="38"/>
  <c r="J42" i="38"/>
  <c r="I42" i="38"/>
  <c r="H42" i="38"/>
  <c r="G42" i="38"/>
  <c r="F42" i="38"/>
  <c r="E42" i="38"/>
  <c r="D42" i="38"/>
  <c r="B42" i="38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I42" i="37"/>
  <c r="H42" i="37"/>
  <c r="G42" i="37"/>
  <c r="F42" i="37"/>
  <c r="E42" i="37"/>
  <c r="D42" i="37"/>
  <c r="C42" i="37"/>
  <c r="B42" i="37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G42" i="39"/>
  <c r="F42" i="39"/>
  <c r="E42" i="39"/>
  <c r="D42" i="39"/>
  <c r="B42" i="39"/>
  <c r="L42" i="42"/>
  <c r="J42" i="42"/>
  <c r="H42" i="42"/>
  <c r="F42" i="42"/>
  <c r="D42" i="42"/>
  <c r="B42" i="42"/>
  <c r="N42" i="43"/>
  <c r="L42" i="43"/>
  <c r="J42" i="43"/>
  <c r="H42" i="43"/>
  <c r="F42" i="43"/>
  <c r="D42" i="43"/>
  <c r="B42" i="43"/>
  <c r="J42" i="41"/>
  <c r="H42" i="41"/>
  <c r="F42" i="41"/>
  <c r="D42" i="41"/>
  <c r="B42" i="41"/>
  <c r="L42" i="40"/>
  <c r="J42" i="40"/>
  <c r="H42" i="40"/>
  <c r="F42" i="40"/>
  <c r="D42" i="40"/>
  <c r="B42" i="40"/>
  <c r="J42" i="26"/>
  <c r="I42" i="26"/>
  <c r="H42" i="26"/>
  <c r="G42" i="26"/>
  <c r="F42" i="26"/>
  <c r="E42" i="26"/>
  <c r="D42" i="26"/>
  <c r="C42" i="26"/>
  <c r="B42" i="26"/>
  <c r="R42" i="6"/>
  <c r="P42" i="6"/>
  <c r="N42" i="6"/>
  <c r="L42" i="6"/>
  <c r="J42" i="6"/>
  <c r="H42" i="6"/>
  <c r="F42" i="6"/>
  <c r="D42" i="6"/>
  <c r="B42" i="6"/>
  <c r="D42" i="3"/>
  <c r="D42" i="5"/>
  <c r="D42" i="2"/>
  <c r="M42" i="35"/>
  <c r="L42" i="35"/>
  <c r="K42" i="35"/>
  <c r="J42" i="35"/>
  <c r="I42" i="35"/>
  <c r="H42" i="35"/>
  <c r="G42" i="35"/>
  <c r="F42" i="35"/>
  <c r="E42" i="35"/>
  <c r="D42" i="35"/>
  <c r="C42" i="35"/>
  <c r="B42" i="35"/>
  <c r="M41" i="9"/>
  <c r="L41" i="9"/>
  <c r="K41" i="9"/>
  <c r="J41" i="9"/>
  <c r="I41" i="9"/>
  <c r="H41" i="9"/>
  <c r="G41" i="9"/>
  <c r="F41" i="9"/>
  <c r="E41" i="9"/>
  <c r="D41" i="9"/>
  <c r="C41" i="9"/>
  <c r="B41" i="9"/>
  <c r="K40" i="38"/>
  <c r="J40" i="38"/>
  <c r="I40" i="38"/>
  <c r="H40" i="38"/>
  <c r="G40" i="38"/>
  <c r="F40" i="38"/>
  <c r="E40" i="38"/>
  <c r="D40" i="38"/>
  <c r="B40" i="38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I40" i="37"/>
  <c r="H40" i="37"/>
  <c r="G40" i="37"/>
  <c r="F40" i="37"/>
  <c r="E40" i="37"/>
  <c r="D40" i="37"/>
  <c r="C40" i="37"/>
  <c r="B40" i="37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G40" i="39"/>
  <c r="F40" i="39"/>
  <c r="E40" i="39"/>
  <c r="D40" i="39"/>
  <c r="B40" i="39"/>
  <c r="L40" i="42"/>
  <c r="J40" i="42"/>
  <c r="H40" i="42"/>
  <c r="F40" i="42"/>
  <c r="D40" i="42"/>
  <c r="B40" i="42"/>
  <c r="N40" i="43"/>
  <c r="L40" i="43"/>
  <c r="J40" i="43"/>
  <c r="H40" i="43"/>
  <c r="F40" i="43"/>
  <c r="D40" i="43"/>
  <c r="B40" i="43"/>
  <c r="J40" i="41"/>
  <c r="H40" i="41"/>
  <c r="F40" i="41"/>
  <c r="D40" i="41"/>
  <c r="B40" i="41"/>
  <c r="L40" i="40"/>
  <c r="J40" i="40"/>
  <c r="H40" i="40"/>
  <c r="F40" i="40"/>
  <c r="D40" i="40"/>
  <c r="B40" i="40"/>
  <c r="J40" i="26"/>
  <c r="I40" i="26"/>
  <c r="H40" i="26"/>
  <c r="G40" i="26"/>
  <c r="F40" i="26"/>
  <c r="E40" i="26"/>
  <c r="D40" i="26"/>
  <c r="C40" i="26"/>
  <c r="B40" i="26"/>
  <c r="R40" i="6"/>
  <c r="P40" i="6"/>
  <c r="N40" i="6"/>
  <c r="L40" i="6"/>
  <c r="J40" i="6"/>
  <c r="H40" i="6"/>
  <c r="F40" i="6"/>
  <c r="D40" i="6"/>
  <c r="B40" i="6"/>
  <c r="D40" i="3"/>
  <c r="D40" i="5"/>
  <c r="D40" i="2"/>
  <c r="M41" i="35"/>
  <c r="L41" i="35"/>
  <c r="K41" i="35"/>
  <c r="J41" i="35"/>
  <c r="I41" i="35"/>
  <c r="H41" i="35"/>
  <c r="G41" i="35"/>
  <c r="F41" i="35"/>
  <c r="E41" i="35"/>
  <c r="D41" i="35"/>
  <c r="C41" i="35"/>
  <c r="B41" i="35"/>
  <c r="M40" i="9"/>
  <c r="L40" i="9"/>
  <c r="K40" i="9"/>
  <c r="J40" i="9"/>
  <c r="I40" i="9"/>
  <c r="H40" i="9"/>
  <c r="G40" i="9"/>
  <c r="F40" i="9"/>
  <c r="E40" i="9"/>
  <c r="D40" i="9"/>
  <c r="C40" i="9"/>
  <c r="B40" i="9"/>
  <c r="K39" i="38"/>
  <c r="J39" i="38"/>
  <c r="I39" i="38"/>
  <c r="H39" i="38"/>
  <c r="G39" i="38"/>
  <c r="F39" i="38"/>
  <c r="E39" i="38"/>
  <c r="D39" i="38"/>
  <c r="B39" i="38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I39" i="37"/>
  <c r="H39" i="37"/>
  <c r="G39" i="37"/>
  <c r="F39" i="37"/>
  <c r="E39" i="37"/>
  <c r="D39" i="37"/>
  <c r="C39" i="37"/>
  <c r="B39" i="37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G39" i="39"/>
  <c r="F39" i="39"/>
  <c r="E39" i="39"/>
  <c r="D39" i="39"/>
  <c r="B39" i="39"/>
  <c r="L39" i="42"/>
  <c r="J39" i="42"/>
  <c r="H39" i="42"/>
  <c r="F39" i="42"/>
  <c r="D39" i="42"/>
  <c r="B39" i="42"/>
  <c r="N39" i="43"/>
  <c r="L39" i="43"/>
  <c r="J39" i="43"/>
  <c r="H39" i="43"/>
  <c r="F39" i="43"/>
  <c r="D39" i="43"/>
  <c r="B39" i="43"/>
  <c r="J39" i="41"/>
  <c r="H39" i="41"/>
  <c r="F39" i="41"/>
  <c r="D39" i="41"/>
  <c r="B39" i="41"/>
  <c r="L39" i="40"/>
  <c r="J39" i="40"/>
  <c r="H39" i="40"/>
  <c r="F39" i="40"/>
  <c r="D39" i="40"/>
  <c r="B39" i="40"/>
  <c r="J39" i="26"/>
  <c r="I39" i="26"/>
  <c r="H39" i="26"/>
  <c r="G39" i="26"/>
  <c r="F39" i="26"/>
  <c r="E39" i="26"/>
  <c r="D39" i="26"/>
  <c r="C39" i="26"/>
  <c r="B39" i="26"/>
  <c r="R39" i="6"/>
  <c r="P39" i="6"/>
  <c r="N39" i="6"/>
  <c r="L39" i="6"/>
  <c r="J39" i="6"/>
  <c r="H39" i="6"/>
  <c r="F39" i="6"/>
  <c r="D39" i="6"/>
  <c r="B39" i="6"/>
  <c r="D39" i="3"/>
  <c r="D39" i="5"/>
  <c r="D39" i="2"/>
  <c r="M40" i="35"/>
  <c r="L40" i="35"/>
  <c r="K40" i="35"/>
  <c r="J40" i="35"/>
  <c r="I40" i="35"/>
  <c r="H40" i="35"/>
  <c r="G40" i="35"/>
  <c r="F40" i="35"/>
  <c r="E40" i="35"/>
  <c r="D40" i="35"/>
  <c r="C40" i="35"/>
  <c r="B40" i="35"/>
  <c r="M39" i="9"/>
  <c r="L39" i="9"/>
  <c r="K39" i="9"/>
  <c r="J39" i="9"/>
  <c r="I39" i="9"/>
  <c r="H39" i="9"/>
  <c r="G39" i="9"/>
  <c r="F39" i="9"/>
  <c r="E39" i="9"/>
  <c r="D39" i="9"/>
  <c r="C39" i="9"/>
  <c r="B39" i="9"/>
  <c r="K38" i="38"/>
  <c r="J38" i="38"/>
  <c r="I38" i="38"/>
  <c r="H38" i="38"/>
  <c r="G38" i="38"/>
  <c r="F38" i="38"/>
  <c r="E38" i="38"/>
  <c r="D38" i="38"/>
  <c r="B38" i="38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I38" i="37"/>
  <c r="H38" i="37"/>
  <c r="G38" i="37"/>
  <c r="F38" i="37"/>
  <c r="E38" i="37"/>
  <c r="D38" i="37"/>
  <c r="C38" i="37"/>
  <c r="B38" i="37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G38" i="39"/>
  <c r="F38" i="39"/>
  <c r="E38" i="39"/>
  <c r="D38" i="39"/>
  <c r="B38" i="39"/>
  <c r="L38" i="42"/>
  <c r="J38" i="42"/>
  <c r="H38" i="42"/>
  <c r="F38" i="42"/>
  <c r="D38" i="42"/>
  <c r="B38" i="42"/>
  <c r="N38" i="43"/>
  <c r="L38" i="43"/>
  <c r="J38" i="43"/>
  <c r="H38" i="43"/>
  <c r="F38" i="43"/>
  <c r="D38" i="43"/>
  <c r="B38" i="43"/>
  <c r="J38" i="41"/>
  <c r="H38" i="41"/>
  <c r="F38" i="41"/>
  <c r="D38" i="41"/>
  <c r="B38" i="41"/>
  <c r="L38" i="40"/>
  <c r="J38" i="40"/>
  <c r="H38" i="40"/>
  <c r="F38" i="40"/>
  <c r="D38" i="40"/>
  <c r="B38" i="40"/>
  <c r="J38" i="26"/>
  <c r="I38" i="26"/>
  <c r="H38" i="26"/>
  <c r="G38" i="26"/>
  <c r="F38" i="26"/>
  <c r="E38" i="26"/>
  <c r="D38" i="26"/>
  <c r="C38" i="26"/>
  <c r="B38" i="26"/>
  <c r="R38" i="6"/>
  <c r="P38" i="6"/>
  <c r="N38" i="6"/>
  <c r="L38" i="6"/>
  <c r="J38" i="6"/>
  <c r="H38" i="6"/>
  <c r="F38" i="6"/>
  <c r="D38" i="6"/>
  <c r="B38" i="6"/>
  <c r="D38" i="3"/>
  <c r="D38" i="5"/>
  <c r="D38" i="2"/>
  <c r="M39" i="35"/>
  <c r="L39" i="35"/>
  <c r="K39" i="35"/>
  <c r="J39" i="35"/>
  <c r="I39" i="35"/>
  <c r="H39" i="35"/>
  <c r="G39" i="35"/>
  <c r="F39" i="35"/>
  <c r="E39" i="35"/>
  <c r="D39" i="35"/>
  <c r="C39" i="35"/>
  <c r="B39" i="35"/>
  <c r="M38" i="9"/>
  <c r="L38" i="9"/>
  <c r="K38" i="9"/>
  <c r="J38" i="9"/>
  <c r="I38" i="9"/>
  <c r="H38" i="9"/>
  <c r="G38" i="9"/>
  <c r="F38" i="9"/>
  <c r="E38" i="9"/>
  <c r="D38" i="9"/>
  <c r="C38" i="9"/>
  <c r="B38" i="9"/>
  <c r="K37" i="38"/>
  <c r="J37" i="38"/>
  <c r="I37" i="38"/>
  <c r="H37" i="38"/>
  <c r="G37" i="38"/>
  <c r="F37" i="38"/>
  <c r="E37" i="38"/>
  <c r="D37" i="38"/>
  <c r="B37" i="38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I37" i="37"/>
  <c r="H37" i="37"/>
  <c r="G37" i="37"/>
  <c r="F37" i="37"/>
  <c r="E37" i="37"/>
  <c r="D37" i="37"/>
  <c r="C37" i="37"/>
  <c r="B37" i="37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G37" i="39"/>
  <c r="F37" i="39"/>
  <c r="E37" i="39"/>
  <c r="D37" i="39"/>
  <c r="B37" i="39"/>
  <c r="L37" i="42"/>
  <c r="J37" i="42"/>
  <c r="H37" i="42"/>
  <c r="F37" i="42"/>
  <c r="D37" i="42"/>
  <c r="B37" i="42"/>
  <c r="N37" i="43"/>
  <c r="L37" i="43"/>
  <c r="J37" i="43"/>
  <c r="H37" i="43"/>
  <c r="F37" i="43"/>
  <c r="D37" i="43"/>
  <c r="B37" i="43"/>
  <c r="J37" i="41"/>
  <c r="H37" i="41"/>
  <c r="F37" i="41"/>
  <c r="D37" i="41"/>
  <c r="B37" i="41"/>
  <c r="L37" i="40"/>
  <c r="J37" i="40"/>
  <c r="H37" i="40"/>
  <c r="F37" i="40"/>
  <c r="D37" i="40"/>
  <c r="B37" i="40"/>
  <c r="J37" i="26"/>
  <c r="I37" i="26"/>
  <c r="H37" i="26"/>
  <c r="G37" i="26"/>
  <c r="F37" i="26"/>
  <c r="E37" i="26"/>
  <c r="D37" i="26"/>
  <c r="C37" i="26"/>
  <c r="B37" i="26"/>
  <c r="R37" i="6"/>
  <c r="P37" i="6"/>
  <c r="N37" i="6"/>
  <c r="L37" i="6"/>
  <c r="J37" i="6"/>
  <c r="H37" i="6"/>
  <c r="F37" i="6"/>
  <c r="D37" i="6"/>
  <c r="B37" i="6"/>
  <c r="D37" i="3"/>
  <c r="D37" i="5"/>
  <c r="D37" i="2"/>
  <c r="M38" i="35"/>
  <c r="L38" i="35"/>
  <c r="K38" i="35"/>
  <c r="J38" i="35"/>
  <c r="I38" i="35"/>
  <c r="H38" i="35"/>
  <c r="G38" i="35"/>
  <c r="F38" i="35"/>
  <c r="E38" i="35"/>
  <c r="D38" i="35"/>
  <c r="C38" i="35"/>
  <c r="B38" i="35"/>
  <c r="M37" i="9"/>
  <c r="L37" i="9"/>
  <c r="K37" i="9"/>
  <c r="J37" i="9"/>
  <c r="I37" i="9"/>
  <c r="H37" i="9"/>
  <c r="G37" i="9"/>
  <c r="F37" i="9"/>
  <c r="E37" i="9"/>
  <c r="D37" i="9"/>
  <c r="C37" i="9"/>
  <c r="B37" i="9"/>
  <c r="K36" i="38"/>
  <c r="J36" i="38"/>
  <c r="I36" i="38"/>
  <c r="H36" i="38"/>
  <c r="G36" i="38"/>
  <c r="F36" i="38"/>
  <c r="E36" i="38"/>
  <c r="D36" i="38"/>
  <c r="B36" i="38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I36" i="37"/>
  <c r="H36" i="37"/>
  <c r="G36" i="37"/>
  <c r="F36" i="37"/>
  <c r="E36" i="37"/>
  <c r="D36" i="37"/>
  <c r="C36" i="37"/>
  <c r="B36" i="37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G36" i="39"/>
  <c r="F36" i="39"/>
  <c r="E36" i="39"/>
  <c r="D36" i="39"/>
  <c r="B36" i="39"/>
  <c r="L36" i="42"/>
  <c r="J36" i="42"/>
  <c r="H36" i="42"/>
  <c r="F36" i="42"/>
  <c r="D36" i="42"/>
  <c r="B36" i="42"/>
  <c r="N36" i="43"/>
  <c r="L36" i="43"/>
  <c r="J36" i="43"/>
  <c r="H36" i="43"/>
  <c r="F36" i="43"/>
  <c r="D36" i="43"/>
  <c r="B36" i="43"/>
  <c r="J36" i="41"/>
  <c r="H36" i="41"/>
  <c r="F36" i="41"/>
  <c r="D36" i="41"/>
  <c r="B36" i="41"/>
  <c r="L36" i="40"/>
  <c r="J36" i="40"/>
  <c r="H36" i="40"/>
  <c r="F36" i="40"/>
  <c r="D36" i="40"/>
  <c r="B36" i="40"/>
  <c r="J36" i="26"/>
  <c r="I36" i="26"/>
  <c r="H36" i="26"/>
  <c r="G36" i="26"/>
  <c r="F36" i="26"/>
  <c r="E36" i="26"/>
  <c r="D36" i="26"/>
  <c r="C36" i="26"/>
  <c r="B36" i="26"/>
  <c r="R36" i="6"/>
  <c r="P36" i="6"/>
  <c r="N36" i="6"/>
  <c r="L36" i="6"/>
  <c r="J36" i="6"/>
  <c r="H36" i="6"/>
  <c r="F36" i="6"/>
  <c r="D36" i="6"/>
  <c r="B36" i="6"/>
  <c r="D36" i="3"/>
  <c r="D36" i="5"/>
  <c r="D36" i="2"/>
  <c r="M37" i="35"/>
  <c r="L37" i="35"/>
  <c r="K37" i="35"/>
  <c r="J37" i="35"/>
  <c r="I37" i="35"/>
  <c r="H37" i="35"/>
  <c r="G37" i="35"/>
  <c r="F37" i="35"/>
  <c r="E37" i="35"/>
  <c r="D37" i="35"/>
  <c r="C37" i="35"/>
  <c r="B37" i="35"/>
  <c r="M36" i="9"/>
  <c r="L36" i="9"/>
  <c r="K36" i="9"/>
  <c r="J36" i="9"/>
  <c r="I36" i="9"/>
  <c r="H36" i="9"/>
  <c r="G36" i="9"/>
  <c r="F36" i="9"/>
  <c r="E36" i="9"/>
  <c r="D36" i="9"/>
  <c r="C36" i="9"/>
  <c r="B36" i="9"/>
  <c r="K35" i="38"/>
  <c r="J35" i="38"/>
  <c r="I35" i="38"/>
  <c r="H35" i="38"/>
  <c r="G35" i="38"/>
  <c r="F35" i="38"/>
  <c r="E35" i="38"/>
  <c r="D35" i="38"/>
  <c r="B35" i="38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I35" i="37"/>
  <c r="H35" i="37"/>
  <c r="G35" i="37"/>
  <c r="F35" i="37"/>
  <c r="E35" i="37"/>
  <c r="D35" i="37"/>
  <c r="C35" i="37"/>
  <c r="B35" i="37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G35" i="39"/>
  <c r="F35" i="39"/>
  <c r="E35" i="39"/>
  <c r="D35" i="39"/>
  <c r="B35" i="39"/>
  <c r="L35" i="42"/>
  <c r="J35" i="42"/>
  <c r="H35" i="42"/>
  <c r="F35" i="42"/>
  <c r="D35" i="42"/>
  <c r="B35" i="42"/>
  <c r="N35" i="43"/>
  <c r="L35" i="43"/>
  <c r="J35" i="43"/>
  <c r="H35" i="43"/>
  <c r="F35" i="43"/>
  <c r="D35" i="43"/>
  <c r="B35" i="43"/>
  <c r="J35" i="41"/>
  <c r="H35" i="41"/>
  <c r="F35" i="41"/>
  <c r="D35" i="41"/>
  <c r="B35" i="41"/>
  <c r="L35" i="40"/>
  <c r="J35" i="40"/>
  <c r="H35" i="40"/>
  <c r="F35" i="40"/>
  <c r="D35" i="40"/>
  <c r="B35" i="40"/>
  <c r="J35" i="26"/>
  <c r="I35" i="26"/>
  <c r="H35" i="26"/>
  <c r="G35" i="26"/>
  <c r="F35" i="26"/>
  <c r="E35" i="26"/>
  <c r="D35" i="26"/>
  <c r="C35" i="26"/>
  <c r="B35" i="26"/>
  <c r="R35" i="6"/>
  <c r="P35" i="6"/>
  <c r="N35" i="6"/>
  <c r="L35" i="6"/>
  <c r="J35" i="6"/>
  <c r="H35" i="6"/>
  <c r="F35" i="6"/>
  <c r="D35" i="6"/>
  <c r="B35" i="6"/>
  <c r="D35" i="3"/>
  <c r="D35" i="5"/>
  <c r="D35" i="2"/>
  <c r="M36" i="35"/>
  <c r="L36" i="35"/>
  <c r="K36" i="35"/>
  <c r="J36" i="35"/>
  <c r="I36" i="35"/>
  <c r="H36" i="35"/>
  <c r="G36" i="35"/>
  <c r="F36" i="35"/>
  <c r="E36" i="35"/>
  <c r="D36" i="35"/>
  <c r="C36" i="35"/>
  <c r="B36" i="35"/>
  <c r="M35" i="9"/>
  <c r="L35" i="9"/>
  <c r="K35" i="9"/>
  <c r="J35" i="9"/>
  <c r="I35" i="9"/>
  <c r="H35" i="9"/>
  <c r="G35" i="9"/>
  <c r="F35" i="9"/>
  <c r="E35" i="9"/>
  <c r="D35" i="9"/>
  <c r="C35" i="9"/>
  <c r="B35" i="9"/>
  <c r="K34" i="38"/>
  <c r="J34" i="38"/>
  <c r="I34" i="38"/>
  <c r="H34" i="38"/>
  <c r="G34" i="38"/>
  <c r="F34" i="38"/>
  <c r="E34" i="38"/>
  <c r="D34" i="38"/>
  <c r="B34" i="38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I34" i="37"/>
  <c r="H34" i="37"/>
  <c r="G34" i="37"/>
  <c r="F34" i="37"/>
  <c r="E34" i="37"/>
  <c r="D34" i="37"/>
  <c r="C34" i="37"/>
  <c r="B34" i="37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G34" i="39"/>
  <c r="F34" i="39"/>
  <c r="E34" i="39"/>
  <c r="D34" i="39"/>
  <c r="B34" i="39"/>
  <c r="L34" i="42"/>
  <c r="J34" i="42"/>
  <c r="H34" i="42"/>
  <c r="F34" i="42"/>
  <c r="D34" i="42"/>
  <c r="B34" i="42"/>
  <c r="N34" i="43"/>
  <c r="L34" i="43"/>
  <c r="J34" i="43"/>
  <c r="H34" i="43"/>
  <c r="F34" i="43"/>
  <c r="D34" i="43"/>
  <c r="B34" i="43"/>
  <c r="J34" i="41"/>
  <c r="H34" i="41"/>
  <c r="F34" i="41"/>
  <c r="D34" i="41"/>
  <c r="B34" i="41"/>
  <c r="L34" i="40"/>
  <c r="J34" i="40"/>
  <c r="H34" i="40"/>
  <c r="F34" i="40"/>
  <c r="D34" i="40"/>
  <c r="B34" i="40"/>
  <c r="J34" i="26"/>
  <c r="I34" i="26"/>
  <c r="H34" i="26"/>
  <c r="G34" i="26"/>
  <c r="F34" i="26"/>
  <c r="E34" i="26"/>
  <c r="D34" i="26"/>
  <c r="C34" i="26"/>
  <c r="B34" i="26"/>
  <c r="R34" i="6"/>
  <c r="P34" i="6"/>
  <c r="N34" i="6"/>
  <c r="L34" i="6"/>
  <c r="J34" i="6"/>
  <c r="H34" i="6"/>
  <c r="F34" i="6"/>
  <c r="D34" i="6"/>
  <c r="B34" i="6"/>
  <c r="D34" i="3"/>
  <c r="D34" i="5"/>
  <c r="D34" i="2"/>
  <c r="M35" i="35"/>
  <c r="L35" i="35"/>
  <c r="K35" i="35"/>
  <c r="J35" i="35"/>
  <c r="I35" i="35"/>
  <c r="H35" i="35"/>
  <c r="G35" i="35"/>
  <c r="F35" i="35"/>
  <c r="E35" i="35"/>
  <c r="D35" i="35"/>
  <c r="C35" i="35"/>
  <c r="B35" i="35"/>
  <c r="M34" i="9"/>
  <c r="L34" i="9"/>
  <c r="K34" i="9"/>
  <c r="J34" i="9"/>
  <c r="I34" i="9"/>
  <c r="H34" i="9"/>
  <c r="G34" i="9"/>
  <c r="F34" i="9"/>
  <c r="E34" i="9"/>
  <c r="D34" i="9"/>
  <c r="C34" i="9"/>
  <c r="B34" i="9"/>
  <c r="K33" i="38"/>
  <c r="J33" i="38"/>
  <c r="I33" i="38"/>
  <c r="H33" i="38"/>
  <c r="G33" i="38"/>
  <c r="F33" i="38"/>
  <c r="E33" i="38"/>
  <c r="D33" i="38"/>
  <c r="B33" i="38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I33" i="37"/>
  <c r="H33" i="37"/>
  <c r="G33" i="37"/>
  <c r="F33" i="37"/>
  <c r="E33" i="37"/>
  <c r="D33" i="37"/>
  <c r="C33" i="37"/>
  <c r="B33" i="37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G33" i="39"/>
  <c r="F33" i="39"/>
  <c r="E33" i="39"/>
  <c r="D33" i="39"/>
  <c r="B33" i="39"/>
  <c r="L33" i="42"/>
  <c r="J33" i="42"/>
  <c r="H33" i="42"/>
  <c r="F33" i="42"/>
  <c r="D33" i="42"/>
  <c r="B33" i="42"/>
  <c r="N33" i="43"/>
  <c r="L33" i="43"/>
  <c r="J33" i="43"/>
  <c r="H33" i="43"/>
  <c r="F33" i="43"/>
  <c r="D33" i="43"/>
  <c r="B33" i="43"/>
  <c r="J33" i="41"/>
  <c r="H33" i="41"/>
  <c r="F33" i="41"/>
  <c r="D33" i="41"/>
  <c r="B33" i="41"/>
  <c r="L33" i="40"/>
  <c r="J33" i="40"/>
  <c r="H33" i="40"/>
  <c r="F33" i="40"/>
  <c r="D33" i="40"/>
  <c r="B33" i="40"/>
  <c r="J33" i="26"/>
  <c r="I33" i="26"/>
  <c r="H33" i="26"/>
  <c r="G33" i="26"/>
  <c r="F33" i="26"/>
  <c r="E33" i="26"/>
  <c r="D33" i="26"/>
  <c r="C33" i="26"/>
  <c r="B33" i="26"/>
  <c r="R33" i="6"/>
  <c r="P33" i="6"/>
  <c r="N33" i="6"/>
  <c r="L33" i="6"/>
  <c r="J33" i="6"/>
  <c r="H33" i="6"/>
  <c r="F33" i="6"/>
  <c r="D33" i="6"/>
  <c r="B33" i="6"/>
  <c r="D33" i="3"/>
  <c r="D33" i="5"/>
  <c r="D33" i="2"/>
  <c r="M33" i="35"/>
  <c r="L33" i="35"/>
  <c r="J33" i="35"/>
  <c r="I33" i="35"/>
  <c r="H33" i="35"/>
  <c r="G33" i="35"/>
  <c r="F33" i="35"/>
  <c r="E33" i="35"/>
  <c r="D33" i="35"/>
  <c r="C33" i="35"/>
  <c r="B33" i="35"/>
  <c r="M32" i="9"/>
  <c r="L32" i="9"/>
  <c r="K32" i="9"/>
  <c r="J32" i="9"/>
  <c r="I32" i="9"/>
  <c r="H32" i="9"/>
  <c r="G32" i="9"/>
  <c r="F32" i="9"/>
  <c r="E32" i="9"/>
  <c r="D32" i="9"/>
  <c r="C32" i="9"/>
  <c r="B32" i="9"/>
  <c r="K31" i="38"/>
  <c r="J31" i="38"/>
  <c r="I31" i="38"/>
  <c r="H31" i="38"/>
  <c r="G31" i="38"/>
  <c r="F31" i="38"/>
  <c r="E31" i="38"/>
  <c r="D31" i="38"/>
  <c r="B31" i="38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I31" i="37"/>
  <c r="H31" i="37"/>
  <c r="G31" i="37"/>
  <c r="F31" i="37"/>
  <c r="E31" i="37"/>
  <c r="D31" i="37"/>
  <c r="C31" i="37"/>
  <c r="B31" i="37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G31" i="39"/>
  <c r="F31" i="39"/>
  <c r="E31" i="39"/>
  <c r="D31" i="39"/>
  <c r="B31" i="39"/>
  <c r="L31" i="42"/>
  <c r="J31" i="42"/>
  <c r="H31" i="42"/>
  <c r="F31" i="42"/>
  <c r="D31" i="42"/>
  <c r="B31" i="42"/>
  <c r="N31" i="43"/>
  <c r="L31" i="43"/>
  <c r="J31" i="43"/>
  <c r="H31" i="43"/>
  <c r="F31" i="43"/>
  <c r="D31" i="43"/>
  <c r="B31" i="43"/>
  <c r="J31" i="41"/>
  <c r="H31" i="41"/>
  <c r="F31" i="41"/>
  <c r="D31" i="41"/>
  <c r="B31" i="41"/>
  <c r="L31" i="40"/>
  <c r="J31" i="40"/>
  <c r="H31" i="40"/>
  <c r="F31" i="40"/>
  <c r="D31" i="40"/>
  <c r="B31" i="40"/>
  <c r="J31" i="26"/>
  <c r="I31" i="26"/>
  <c r="H31" i="26"/>
  <c r="G31" i="26"/>
  <c r="F31" i="26"/>
  <c r="E31" i="26"/>
  <c r="D31" i="26"/>
  <c r="C31" i="26"/>
  <c r="B31" i="26"/>
  <c r="R31" i="6"/>
  <c r="P31" i="6"/>
  <c r="N31" i="6"/>
  <c r="L31" i="6"/>
  <c r="J31" i="6"/>
  <c r="H31" i="6"/>
  <c r="F31" i="6"/>
  <c r="D31" i="6"/>
  <c r="B31" i="6"/>
  <c r="D31" i="3"/>
  <c r="D31" i="5"/>
  <c r="D31" i="2"/>
  <c r="M32" i="35"/>
  <c r="L32" i="35"/>
  <c r="K32" i="35"/>
  <c r="J32" i="35"/>
  <c r="I32" i="35"/>
  <c r="H32" i="35"/>
  <c r="G32" i="35"/>
  <c r="F32" i="35"/>
  <c r="E32" i="35"/>
  <c r="D32" i="35"/>
  <c r="C32" i="35"/>
  <c r="B32" i="35"/>
  <c r="M31" i="9"/>
  <c r="L31" i="9"/>
  <c r="K31" i="9"/>
  <c r="J31" i="9"/>
  <c r="I31" i="9"/>
  <c r="H31" i="9"/>
  <c r="G31" i="9"/>
  <c r="F31" i="9"/>
  <c r="E31" i="9"/>
  <c r="D31" i="9"/>
  <c r="C31" i="9"/>
  <c r="B31" i="9"/>
  <c r="K30" i="38"/>
  <c r="J30" i="38"/>
  <c r="I30" i="38"/>
  <c r="H30" i="38"/>
  <c r="G30" i="38"/>
  <c r="F30" i="38"/>
  <c r="E30" i="38"/>
  <c r="D30" i="38"/>
  <c r="B30" i="38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I30" i="37"/>
  <c r="H30" i="37"/>
  <c r="G30" i="37"/>
  <c r="F30" i="37"/>
  <c r="E30" i="37"/>
  <c r="D30" i="37"/>
  <c r="C30" i="37"/>
  <c r="B30" i="37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G30" i="39"/>
  <c r="F30" i="39"/>
  <c r="E30" i="39"/>
  <c r="D30" i="39"/>
  <c r="B30" i="39"/>
  <c r="L30" i="42"/>
  <c r="J30" i="42"/>
  <c r="H30" i="42"/>
  <c r="F30" i="42"/>
  <c r="D30" i="42"/>
  <c r="B30" i="42"/>
  <c r="N30" i="43"/>
  <c r="L30" i="43"/>
  <c r="J30" i="43"/>
  <c r="H30" i="43"/>
  <c r="F30" i="43"/>
  <c r="D30" i="43"/>
  <c r="B30" i="43"/>
  <c r="J30" i="41"/>
  <c r="H30" i="41"/>
  <c r="F30" i="41"/>
  <c r="D30" i="41"/>
  <c r="B30" i="41"/>
  <c r="L30" i="40"/>
  <c r="J30" i="40"/>
  <c r="H30" i="40"/>
  <c r="F30" i="40"/>
  <c r="D30" i="40"/>
  <c r="B30" i="40"/>
  <c r="J30" i="26"/>
  <c r="I30" i="26"/>
  <c r="H30" i="26"/>
  <c r="G30" i="26"/>
  <c r="F30" i="26"/>
  <c r="E30" i="26"/>
  <c r="D30" i="26"/>
  <c r="C30" i="26"/>
  <c r="B30" i="26"/>
  <c r="R30" i="6"/>
  <c r="P30" i="6"/>
  <c r="N30" i="6"/>
  <c r="L30" i="6"/>
  <c r="J30" i="6"/>
  <c r="H30" i="6"/>
  <c r="F30" i="6"/>
  <c r="D30" i="6"/>
  <c r="B30" i="6"/>
  <c r="D30" i="3"/>
  <c r="D30" i="5"/>
  <c r="D30" i="2"/>
  <c r="M31" i="35"/>
  <c r="L31" i="35"/>
  <c r="K31" i="35"/>
  <c r="J31" i="35"/>
  <c r="I31" i="35"/>
  <c r="H31" i="35"/>
  <c r="G31" i="35"/>
  <c r="F31" i="35"/>
  <c r="E31" i="35"/>
  <c r="D31" i="35"/>
  <c r="C31" i="35"/>
  <c r="B31" i="35"/>
  <c r="M30" i="9"/>
  <c r="L30" i="9"/>
  <c r="K30" i="9"/>
  <c r="J30" i="9"/>
  <c r="I30" i="9"/>
  <c r="H30" i="9"/>
  <c r="G30" i="9"/>
  <c r="F30" i="9"/>
  <c r="E30" i="9"/>
  <c r="D30" i="9"/>
  <c r="C30" i="9"/>
  <c r="B30" i="9"/>
  <c r="K29" i="38"/>
  <c r="J29" i="38"/>
  <c r="I29" i="38"/>
  <c r="H29" i="38"/>
  <c r="G29" i="38"/>
  <c r="F29" i="38"/>
  <c r="E29" i="38"/>
  <c r="D29" i="38"/>
  <c r="B29" i="38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I29" i="37"/>
  <c r="H29" i="37"/>
  <c r="G29" i="37"/>
  <c r="F29" i="37"/>
  <c r="E29" i="37"/>
  <c r="D29" i="37"/>
  <c r="C29" i="37"/>
  <c r="B29" i="37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G29" i="39"/>
  <c r="F29" i="39"/>
  <c r="E29" i="39"/>
  <c r="D29" i="39"/>
  <c r="B29" i="39"/>
  <c r="L29" i="42"/>
  <c r="J29" i="42"/>
  <c r="H29" i="42"/>
  <c r="F29" i="42"/>
  <c r="D29" i="42"/>
  <c r="B29" i="42"/>
  <c r="N29" i="43"/>
  <c r="L29" i="43"/>
  <c r="J29" i="43"/>
  <c r="H29" i="43"/>
  <c r="F29" i="43"/>
  <c r="D29" i="43"/>
  <c r="B29" i="43"/>
  <c r="J29" i="41"/>
  <c r="H29" i="41"/>
  <c r="F29" i="41"/>
  <c r="D29" i="41"/>
  <c r="B29" i="41"/>
  <c r="L29" i="40"/>
  <c r="J29" i="40"/>
  <c r="H29" i="40"/>
  <c r="F29" i="40"/>
  <c r="D29" i="40"/>
  <c r="B29" i="40"/>
  <c r="J29" i="26"/>
  <c r="I29" i="26"/>
  <c r="H29" i="26"/>
  <c r="G29" i="26"/>
  <c r="F29" i="26"/>
  <c r="E29" i="26"/>
  <c r="D29" i="26"/>
  <c r="C29" i="26"/>
  <c r="B29" i="26"/>
  <c r="R29" i="6"/>
  <c r="P29" i="6"/>
  <c r="N29" i="6"/>
  <c r="L29" i="6"/>
  <c r="J29" i="6"/>
  <c r="H29" i="6"/>
  <c r="F29" i="6"/>
  <c r="D29" i="6"/>
  <c r="B29" i="6"/>
  <c r="D29" i="3"/>
  <c r="D29" i="5"/>
  <c r="D29" i="2"/>
  <c r="M30" i="35"/>
  <c r="L30" i="35"/>
  <c r="K30" i="35"/>
  <c r="J30" i="35"/>
  <c r="I30" i="35"/>
  <c r="H30" i="35"/>
  <c r="G30" i="35"/>
  <c r="F30" i="35"/>
  <c r="E30" i="35"/>
  <c r="D30" i="35"/>
  <c r="C30" i="35"/>
  <c r="B30" i="35"/>
  <c r="M29" i="9"/>
  <c r="L29" i="9"/>
  <c r="K29" i="9"/>
  <c r="J29" i="9"/>
  <c r="I29" i="9"/>
  <c r="H29" i="9"/>
  <c r="G29" i="9"/>
  <c r="F29" i="9"/>
  <c r="E29" i="9"/>
  <c r="D29" i="9"/>
  <c r="C29" i="9"/>
  <c r="B29" i="9"/>
  <c r="K28" i="38"/>
  <c r="J28" i="38"/>
  <c r="I28" i="38"/>
  <c r="H28" i="38"/>
  <c r="G28" i="38"/>
  <c r="F28" i="38"/>
  <c r="E28" i="38"/>
  <c r="D28" i="38"/>
  <c r="B28" i="38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I28" i="37"/>
  <c r="H28" i="37"/>
  <c r="G28" i="37"/>
  <c r="F28" i="37"/>
  <c r="E28" i="37"/>
  <c r="D28" i="37"/>
  <c r="C28" i="37"/>
  <c r="B28" i="37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G28" i="39"/>
  <c r="F28" i="39"/>
  <c r="E28" i="39"/>
  <c r="D28" i="39"/>
  <c r="B28" i="39"/>
  <c r="L28" i="42"/>
  <c r="J28" i="42"/>
  <c r="H28" i="42"/>
  <c r="F28" i="42"/>
  <c r="D28" i="42"/>
  <c r="B28" i="42"/>
  <c r="N28" i="43"/>
  <c r="L28" i="43"/>
  <c r="J28" i="43"/>
  <c r="H28" i="43"/>
  <c r="F28" i="43"/>
  <c r="D28" i="43"/>
  <c r="B28" i="43"/>
  <c r="J28" i="41"/>
  <c r="H28" i="41"/>
  <c r="F28" i="41"/>
  <c r="D28" i="41"/>
  <c r="B28" i="41"/>
  <c r="L28" i="40"/>
  <c r="J28" i="40"/>
  <c r="H28" i="40"/>
  <c r="F28" i="40"/>
  <c r="D28" i="40"/>
  <c r="B28" i="40"/>
  <c r="J28" i="26"/>
  <c r="I28" i="26"/>
  <c r="H28" i="26"/>
  <c r="G28" i="26"/>
  <c r="F28" i="26"/>
  <c r="E28" i="26"/>
  <c r="D28" i="26"/>
  <c r="C28" i="26"/>
  <c r="B28" i="26"/>
  <c r="R28" i="6"/>
  <c r="P28" i="6"/>
  <c r="N28" i="6"/>
  <c r="L28" i="6"/>
  <c r="J28" i="6"/>
  <c r="H28" i="6"/>
  <c r="F28" i="6"/>
  <c r="D28" i="6"/>
  <c r="B28" i="6"/>
  <c r="D28" i="3"/>
  <c r="D28" i="5"/>
  <c r="D28" i="2"/>
  <c r="M29" i="35"/>
  <c r="L29" i="35"/>
  <c r="K29" i="35"/>
  <c r="J29" i="35"/>
  <c r="I29" i="35"/>
  <c r="H29" i="35"/>
  <c r="G29" i="35"/>
  <c r="F29" i="35"/>
  <c r="E29" i="35"/>
  <c r="D29" i="35"/>
  <c r="C29" i="35"/>
  <c r="B29" i="35"/>
  <c r="M28" i="9"/>
  <c r="L28" i="9"/>
  <c r="K28" i="9"/>
  <c r="J28" i="9"/>
  <c r="I28" i="9"/>
  <c r="H28" i="9"/>
  <c r="G28" i="9"/>
  <c r="F28" i="9"/>
  <c r="E28" i="9"/>
  <c r="D28" i="9"/>
  <c r="C28" i="9"/>
  <c r="B28" i="9"/>
  <c r="K27" i="38"/>
  <c r="J27" i="38"/>
  <c r="I27" i="38"/>
  <c r="H27" i="38"/>
  <c r="G27" i="38"/>
  <c r="F27" i="38"/>
  <c r="E27" i="38"/>
  <c r="D27" i="38"/>
  <c r="B27" i="38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I27" i="37"/>
  <c r="H27" i="37"/>
  <c r="G27" i="37"/>
  <c r="F27" i="37"/>
  <c r="E27" i="37"/>
  <c r="D27" i="37"/>
  <c r="C27" i="37"/>
  <c r="B27" i="37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G27" i="39"/>
  <c r="F27" i="39"/>
  <c r="E27" i="39"/>
  <c r="D27" i="39"/>
  <c r="B27" i="39"/>
  <c r="L27" i="42"/>
  <c r="J27" i="42"/>
  <c r="H27" i="42"/>
  <c r="F27" i="42"/>
  <c r="D27" i="42"/>
  <c r="B27" i="42"/>
  <c r="N27" i="43"/>
  <c r="L27" i="43"/>
  <c r="J27" i="43"/>
  <c r="H27" i="43"/>
  <c r="F27" i="43"/>
  <c r="D27" i="43"/>
  <c r="B27" i="43"/>
  <c r="J27" i="41"/>
  <c r="H27" i="41"/>
  <c r="F27" i="41"/>
  <c r="D27" i="41"/>
  <c r="B27" i="41"/>
  <c r="L27" i="40"/>
  <c r="J27" i="40"/>
  <c r="H27" i="40"/>
  <c r="F27" i="40"/>
  <c r="D27" i="40"/>
  <c r="B27" i="40"/>
  <c r="J27" i="26"/>
  <c r="I27" i="26"/>
  <c r="H27" i="26"/>
  <c r="G27" i="26"/>
  <c r="F27" i="26"/>
  <c r="E27" i="26"/>
  <c r="D27" i="26"/>
  <c r="C27" i="26"/>
  <c r="B27" i="26"/>
  <c r="R27" i="6"/>
  <c r="P27" i="6"/>
  <c r="N27" i="6"/>
  <c r="L27" i="6"/>
  <c r="J27" i="6"/>
  <c r="H27" i="6"/>
  <c r="F27" i="6"/>
  <c r="D27" i="6"/>
  <c r="B27" i="6"/>
  <c r="D27" i="3"/>
  <c r="D27" i="5"/>
  <c r="D27" i="2"/>
  <c r="M28" i="35"/>
  <c r="L28" i="35"/>
  <c r="K28" i="35"/>
  <c r="J28" i="35"/>
  <c r="I28" i="35"/>
  <c r="H28" i="35"/>
  <c r="G28" i="35"/>
  <c r="F28" i="35"/>
  <c r="E28" i="35"/>
  <c r="D28" i="35"/>
  <c r="C28" i="35"/>
  <c r="B28" i="35"/>
  <c r="M27" i="9"/>
  <c r="L27" i="9"/>
  <c r="K27" i="9"/>
  <c r="J27" i="9"/>
  <c r="I27" i="9"/>
  <c r="H27" i="9"/>
  <c r="G27" i="9"/>
  <c r="F27" i="9"/>
  <c r="E27" i="9"/>
  <c r="D27" i="9"/>
  <c r="C27" i="9"/>
  <c r="B27" i="9"/>
  <c r="K26" i="38"/>
  <c r="J26" i="38"/>
  <c r="I26" i="38"/>
  <c r="H26" i="38"/>
  <c r="G26" i="38"/>
  <c r="F26" i="38"/>
  <c r="E26" i="38"/>
  <c r="D26" i="38"/>
  <c r="B26" i="38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I26" i="37"/>
  <c r="H26" i="37"/>
  <c r="G26" i="37"/>
  <c r="F26" i="37"/>
  <c r="E26" i="37"/>
  <c r="D26" i="37"/>
  <c r="C26" i="37"/>
  <c r="B26" i="37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G26" i="39"/>
  <c r="F26" i="39"/>
  <c r="E26" i="39"/>
  <c r="D26" i="39"/>
  <c r="B26" i="39"/>
  <c r="L26" i="42"/>
  <c r="J26" i="42"/>
  <c r="H26" i="42"/>
  <c r="F26" i="42"/>
  <c r="D26" i="42"/>
  <c r="B26" i="42"/>
  <c r="N26" i="43"/>
  <c r="L26" i="43"/>
  <c r="J26" i="43"/>
  <c r="H26" i="43"/>
  <c r="F26" i="43"/>
  <c r="D26" i="43"/>
  <c r="B26" i="43"/>
  <c r="J26" i="41"/>
  <c r="H26" i="41"/>
  <c r="F26" i="41"/>
  <c r="D26" i="41"/>
  <c r="B26" i="41"/>
  <c r="L26" i="40"/>
  <c r="J26" i="40"/>
  <c r="H26" i="40"/>
  <c r="F26" i="40"/>
  <c r="D26" i="40"/>
  <c r="B26" i="40"/>
  <c r="J26" i="26"/>
  <c r="I26" i="26"/>
  <c r="H26" i="26"/>
  <c r="G26" i="26"/>
  <c r="F26" i="26"/>
  <c r="E26" i="26"/>
  <c r="D26" i="26"/>
  <c r="C26" i="26"/>
  <c r="B26" i="26"/>
  <c r="R26" i="6"/>
  <c r="P26" i="6"/>
  <c r="N26" i="6"/>
  <c r="L26" i="6"/>
  <c r="J26" i="6"/>
  <c r="H26" i="6"/>
  <c r="F26" i="6"/>
  <c r="D26" i="6"/>
  <c r="B26" i="6"/>
  <c r="D26" i="3"/>
  <c r="D26" i="5"/>
  <c r="D26" i="2"/>
  <c r="M26" i="35"/>
  <c r="L26" i="35"/>
  <c r="K26" i="35"/>
  <c r="J26" i="35"/>
  <c r="I26" i="35"/>
  <c r="H26" i="35"/>
  <c r="G26" i="35"/>
  <c r="F26" i="35"/>
  <c r="E26" i="35"/>
  <c r="D26" i="35"/>
  <c r="C26" i="35"/>
  <c r="B26" i="35"/>
  <c r="M25" i="9"/>
  <c r="L25" i="9"/>
  <c r="K25" i="9"/>
  <c r="J25" i="9"/>
  <c r="I25" i="9"/>
  <c r="H25" i="9"/>
  <c r="G25" i="9"/>
  <c r="F25" i="9"/>
  <c r="E25" i="9"/>
  <c r="D25" i="9"/>
  <c r="C25" i="9"/>
  <c r="B25" i="9"/>
  <c r="K24" i="38"/>
  <c r="J24" i="38"/>
  <c r="I24" i="38"/>
  <c r="H24" i="38"/>
  <c r="G24" i="38"/>
  <c r="F24" i="38"/>
  <c r="E24" i="38"/>
  <c r="D24" i="38"/>
  <c r="B24" i="38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I24" i="37"/>
  <c r="H24" i="37"/>
  <c r="G24" i="37"/>
  <c r="F24" i="37"/>
  <c r="E24" i="37"/>
  <c r="D24" i="37"/>
  <c r="C24" i="37"/>
  <c r="B24" i="37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G24" i="39"/>
  <c r="F24" i="39"/>
  <c r="E24" i="39"/>
  <c r="D24" i="39"/>
  <c r="B24" i="39"/>
  <c r="L24" i="42"/>
  <c r="J24" i="42"/>
  <c r="H24" i="42"/>
  <c r="F24" i="42"/>
  <c r="D24" i="42"/>
  <c r="B24" i="42"/>
  <c r="N24" i="43"/>
  <c r="L24" i="43"/>
  <c r="J24" i="43"/>
  <c r="H24" i="43"/>
  <c r="F24" i="43"/>
  <c r="D24" i="43"/>
  <c r="B24" i="43"/>
  <c r="J24" i="41"/>
  <c r="H24" i="41"/>
  <c r="F24" i="41"/>
  <c r="D24" i="41"/>
  <c r="B24" i="41"/>
  <c r="L24" i="40"/>
  <c r="J24" i="40"/>
  <c r="H24" i="40"/>
  <c r="F24" i="40"/>
  <c r="D24" i="40"/>
  <c r="B24" i="40"/>
  <c r="J24" i="26"/>
  <c r="I24" i="26"/>
  <c r="H24" i="26"/>
  <c r="G24" i="26"/>
  <c r="F24" i="26"/>
  <c r="E24" i="26"/>
  <c r="D24" i="26"/>
  <c r="C24" i="26"/>
  <c r="B24" i="26"/>
  <c r="R24" i="6"/>
  <c r="P24" i="6"/>
  <c r="N24" i="6"/>
  <c r="L24" i="6"/>
  <c r="J24" i="6"/>
  <c r="H24" i="6"/>
  <c r="F24" i="6"/>
  <c r="D24" i="6"/>
  <c r="B24" i="6"/>
  <c r="D24" i="3"/>
  <c r="D24" i="5"/>
  <c r="D24" i="2"/>
  <c r="M25" i="35"/>
  <c r="L25" i="35"/>
  <c r="K25" i="35"/>
  <c r="J25" i="35"/>
  <c r="I25" i="35"/>
  <c r="H25" i="35"/>
  <c r="G25" i="35"/>
  <c r="F25" i="35"/>
  <c r="E25" i="35"/>
  <c r="D25" i="35"/>
  <c r="C25" i="35"/>
  <c r="B25" i="35"/>
  <c r="M24" i="9"/>
  <c r="L24" i="9"/>
  <c r="K24" i="9"/>
  <c r="J24" i="9"/>
  <c r="I24" i="9"/>
  <c r="H24" i="9"/>
  <c r="G24" i="9"/>
  <c r="F24" i="9"/>
  <c r="E24" i="9"/>
  <c r="D24" i="9"/>
  <c r="C24" i="9"/>
  <c r="B24" i="9"/>
  <c r="K23" i="38"/>
  <c r="J23" i="38"/>
  <c r="I23" i="38"/>
  <c r="H23" i="38"/>
  <c r="G23" i="38"/>
  <c r="F23" i="38"/>
  <c r="E23" i="38"/>
  <c r="D23" i="38"/>
  <c r="B23" i="38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I23" i="37"/>
  <c r="H23" i="37"/>
  <c r="G23" i="37"/>
  <c r="F23" i="37"/>
  <c r="E23" i="37"/>
  <c r="D23" i="37"/>
  <c r="C23" i="37"/>
  <c r="B23" i="37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G23" i="39"/>
  <c r="F23" i="39"/>
  <c r="E23" i="39"/>
  <c r="D23" i="39"/>
  <c r="B23" i="39"/>
  <c r="L23" i="42"/>
  <c r="J23" i="42"/>
  <c r="H23" i="42"/>
  <c r="F23" i="42"/>
  <c r="D23" i="42"/>
  <c r="B23" i="42"/>
  <c r="N23" i="43"/>
  <c r="L23" i="43"/>
  <c r="J23" i="43"/>
  <c r="H23" i="43"/>
  <c r="F23" i="43"/>
  <c r="D23" i="43"/>
  <c r="B23" i="43"/>
  <c r="J23" i="41"/>
  <c r="H23" i="41"/>
  <c r="F23" i="41"/>
  <c r="D23" i="41"/>
  <c r="B23" i="41"/>
  <c r="L23" i="40"/>
  <c r="J23" i="40"/>
  <c r="H23" i="40"/>
  <c r="F23" i="40"/>
  <c r="D23" i="40"/>
  <c r="B23" i="40"/>
  <c r="J23" i="26"/>
  <c r="I23" i="26"/>
  <c r="H23" i="26"/>
  <c r="G23" i="26"/>
  <c r="F23" i="26"/>
  <c r="E23" i="26"/>
  <c r="D23" i="26"/>
  <c r="C23" i="26"/>
  <c r="B23" i="26"/>
  <c r="R23" i="6"/>
  <c r="P23" i="6"/>
  <c r="N23" i="6"/>
  <c r="L23" i="6"/>
  <c r="J23" i="6"/>
  <c r="H23" i="6"/>
  <c r="F23" i="6"/>
  <c r="D23" i="6"/>
  <c r="B23" i="6"/>
  <c r="D23" i="3"/>
  <c r="D23" i="5"/>
  <c r="D23" i="2"/>
  <c r="M24" i="35"/>
  <c r="L24" i="35"/>
  <c r="K24" i="35"/>
  <c r="J24" i="35"/>
  <c r="I24" i="35"/>
  <c r="H24" i="35"/>
  <c r="G24" i="35"/>
  <c r="F24" i="35"/>
  <c r="E24" i="35"/>
  <c r="D24" i="35"/>
  <c r="C24" i="35"/>
  <c r="B24" i="35"/>
  <c r="M23" i="9"/>
  <c r="L23" i="9"/>
  <c r="K23" i="9"/>
  <c r="J23" i="9"/>
  <c r="I23" i="9"/>
  <c r="H23" i="9"/>
  <c r="G23" i="9"/>
  <c r="F23" i="9"/>
  <c r="E23" i="9"/>
  <c r="D23" i="9"/>
  <c r="C23" i="9"/>
  <c r="B23" i="9"/>
  <c r="K22" i="38"/>
  <c r="J22" i="38"/>
  <c r="I22" i="38"/>
  <c r="H22" i="38"/>
  <c r="G22" i="38"/>
  <c r="F22" i="38"/>
  <c r="E22" i="38"/>
  <c r="D22" i="38"/>
  <c r="B22" i="38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I22" i="37"/>
  <c r="H22" i="37"/>
  <c r="G22" i="37"/>
  <c r="F22" i="37"/>
  <c r="E22" i="37"/>
  <c r="D22" i="37"/>
  <c r="C22" i="37"/>
  <c r="B22" i="37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G22" i="39"/>
  <c r="F22" i="39"/>
  <c r="E22" i="39"/>
  <c r="D22" i="39"/>
  <c r="B22" i="39"/>
  <c r="L22" i="42"/>
  <c r="J22" i="42"/>
  <c r="H22" i="42"/>
  <c r="F22" i="42"/>
  <c r="D22" i="42"/>
  <c r="B22" i="42"/>
  <c r="N22" i="43"/>
  <c r="L22" i="43"/>
  <c r="J22" i="43"/>
  <c r="H22" i="43"/>
  <c r="F22" i="43"/>
  <c r="D22" i="43"/>
  <c r="B22" i="43"/>
  <c r="J22" i="41"/>
  <c r="H22" i="41"/>
  <c r="F22" i="41"/>
  <c r="D22" i="41"/>
  <c r="B22" i="41"/>
  <c r="L22" i="40"/>
  <c r="J22" i="40"/>
  <c r="H22" i="40"/>
  <c r="F22" i="40"/>
  <c r="D22" i="40"/>
  <c r="B22" i="40"/>
  <c r="J22" i="26"/>
  <c r="I22" i="26"/>
  <c r="H22" i="26"/>
  <c r="G22" i="26"/>
  <c r="F22" i="26"/>
  <c r="E22" i="26"/>
  <c r="D22" i="26"/>
  <c r="C22" i="26"/>
  <c r="B22" i="26"/>
  <c r="R22" i="6"/>
  <c r="P22" i="6"/>
  <c r="N22" i="6"/>
  <c r="L22" i="6"/>
  <c r="J22" i="6"/>
  <c r="H22" i="6"/>
  <c r="F22" i="6"/>
  <c r="D22" i="6"/>
  <c r="B22" i="6"/>
  <c r="D22" i="3"/>
  <c r="D22" i="5"/>
  <c r="D22" i="2"/>
  <c r="M23" i="35"/>
  <c r="L23" i="35"/>
  <c r="K23" i="35"/>
  <c r="J23" i="35"/>
  <c r="I23" i="35"/>
  <c r="H23" i="35"/>
  <c r="G23" i="35"/>
  <c r="F23" i="35"/>
  <c r="E23" i="35"/>
  <c r="D23" i="35"/>
  <c r="C23" i="35"/>
  <c r="B23" i="35"/>
  <c r="M22" i="9"/>
  <c r="L22" i="9"/>
  <c r="K22" i="9"/>
  <c r="J22" i="9"/>
  <c r="I22" i="9"/>
  <c r="H22" i="9"/>
  <c r="G22" i="9"/>
  <c r="F22" i="9"/>
  <c r="E22" i="9"/>
  <c r="D22" i="9"/>
  <c r="C22" i="9"/>
  <c r="B22" i="9"/>
  <c r="K21" i="38"/>
  <c r="J21" i="38"/>
  <c r="I21" i="38"/>
  <c r="H21" i="38"/>
  <c r="G21" i="38"/>
  <c r="F21" i="38"/>
  <c r="E21" i="38"/>
  <c r="D21" i="38"/>
  <c r="B21" i="38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I21" i="37"/>
  <c r="H21" i="37"/>
  <c r="G21" i="37"/>
  <c r="F21" i="37"/>
  <c r="E21" i="37"/>
  <c r="D21" i="37"/>
  <c r="C21" i="37"/>
  <c r="B21" i="37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G21" i="39"/>
  <c r="F21" i="39"/>
  <c r="E21" i="39"/>
  <c r="D21" i="39"/>
  <c r="B21" i="39"/>
  <c r="L21" i="42"/>
  <c r="J21" i="42"/>
  <c r="H21" i="42"/>
  <c r="F21" i="42"/>
  <c r="D21" i="42"/>
  <c r="B21" i="42"/>
  <c r="N21" i="43"/>
  <c r="L21" i="43"/>
  <c r="J21" i="43"/>
  <c r="H21" i="43"/>
  <c r="F21" i="43"/>
  <c r="D21" i="43"/>
  <c r="B21" i="43"/>
  <c r="J21" i="41"/>
  <c r="H21" i="41"/>
  <c r="F21" i="41"/>
  <c r="D21" i="41"/>
  <c r="B21" i="41"/>
  <c r="L21" i="40"/>
  <c r="J21" i="40"/>
  <c r="H21" i="40"/>
  <c r="F21" i="40"/>
  <c r="D21" i="40"/>
  <c r="B21" i="40"/>
  <c r="J21" i="26"/>
  <c r="I21" i="26"/>
  <c r="H21" i="26"/>
  <c r="G21" i="26"/>
  <c r="F21" i="26"/>
  <c r="E21" i="26"/>
  <c r="D21" i="26"/>
  <c r="C21" i="26"/>
  <c r="B21" i="26"/>
  <c r="R21" i="6"/>
  <c r="P21" i="6"/>
  <c r="N21" i="6"/>
  <c r="L21" i="6"/>
  <c r="J21" i="6"/>
  <c r="H21" i="6"/>
  <c r="F21" i="6"/>
  <c r="D21" i="6"/>
  <c r="B21" i="6"/>
  <c r="D21" i="3"/>
  <c r="D21" i="5"/>
  <c r="D21" i="2"/>
  <c r="M22" i="35"/>
  <c r="L22" i="35"/>
  <c r="K22" i="35"/>
  <c r="J22" i="35"/>
  <c r="I22" i="35"/>
  <c r="H22" i="35"/>
  <c r="G22" i="35"/>
  <c r="F22" i="35"/>
  <c r="E22" i="35"/>
  <c r="D22" i="35"/>
  <c r="C22" i="35"/>
  <c r="B22" i="35"/>
  <c r="M21" i="9"/>
  <c r="L21" i="9"/>
  <c r="K21" i="9"/>
  <c r="J21" i="9"/>
  <c r="I21" i="9"/>
  <c r="H21" i="9"/>
  <c r="G21" i="9"/>
  <c r="F21" i="9"/>
  <c r="E21" i="9"/>
  <c r="D21" i="9"/>
  <c r="C21" i="9"/>
  <c r="B21" i="9"/>
  <c r="K20" i="38"/>
  <c r="J20" i="38"/>
  <c r="I20" i="38"/>
  <c r="H20" i="38"/>
  <c r="G20" i="38"/>
  <c r="F20" i="38"/>
  <c r="E20" i="38"/>
  <c r="D20" i="38"/>
  <c r="B20" i="38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I20" i="37"/>
  <c r="H20" i="37"/>
  <c r="G20" i="37"/>
  <c r="F20" i="37"/>
  <c r="E20" i="37"/>
  <c r="D20" i="37"/>
  <c r="C20" i="37"/>
  <c r="B20" i="37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G20" i="39"/>
  <c r="F20" i="39"/>
  <c r="E20" i="39"/>
  <c r="D20" i="39"/>
  <c r="B20" i="39"/>
  <c r="L20" i="42"/>
  <c r="J20" i="42"/>
  <c r="H20" i="42"/>
  <c r="F20" i="42"/>
  <c r="D20" i="42"/>
  <c r="B20" i="42"/>
  <c r="N20" i="43"/>
  <c r="L20" i="43"/>
  <c r="J20" i="43"/>
  <c r="H20" i="43"/>
  <c r="F20" i="43"/>
  <c r="D20" i="43"/>
  <c r="B20" i="43"/>
  <c r="J20" i="41"/>
  <c r="H20" i="41"/>
  <c r="F20" i="41"/>
  <c r="D20" i="41"/>
  <c r="B20" i="41"/>
  <c r="L20" i="40"/>
  <c r="J20" i="40"/>
  <c r="H20" i="40"/>
  <c r="F20" i="40"/>
  <c r="D20" i="40"/>
  <c r="B20" i="40"/>
  <c r="J20" i="26"/>
  <c r="I20" i="26"/>
  <c r="H20" i="26"/>
  <c r="G20" i="26"/>
  <c r="F20" i="26"/>
  <c r="E20" i="26"/>
  <c r="D20" i="26"/>
  <c r="C20" i="26"/>
  <c r="B20" i="26"/>
  <c r="R20" i="6"/>
  <c r="P20" i="6"/>
  <c r="N20" i="6"/>
  <c r="L20" i="6"/>
  <c r="J20" i="6"/>
  <c r="H20" i="6"/>
  <c r="F20" i="6"/>
  <c r="D20" i="6"/>
  <c r="B20" i="6"/>
  <c r="D20" i="3"/>
  <c r="D20" i="5"/>
  <c r="D20" i="2"/>
  <c r="M19" i="35"/>
  <c r="L19" i="35"/>
  <c r="K19" i="35"/>
  <c r="J19" i="35"/>
  <c r="I19" i="35"/>
  <c r="H19" i="35"/>
  <c r="G19" i="35"/>
  <c r="F19" i="35"/>
  <c r="E19" i="35"/>
  <c r="D19" i="35"/>
  <c r="C19" i="35"/>
  <c r="B19" i="35"/>
  <c r="M18" i="9"/>
  <c r="L18" i="9"/>
  <c r="K18" i="9"/>
  <c r="J18" i="9"/>
  <c r="I18" i="9"/>
  <c r="H18" i="9"/>
  <c r="G18" i="9"/>
  <c r="F18" i="9"/>
  <c r="E18" i="9"/>
  <c r="D18" i="9"/>
  <c r="C18" i="9"/>
  <c r="B18" i="9"/>
  <c r="K17" i="38"/>
  <c r="J17" i="38"/>
  <c r="I17" i="38"/>
  <c r="H17" i="38"/>
  <c r="G17" i="38"/>
  <c r="F17" i="38"/>
  <c r="E17" i="38"/>
  <c r="D17" i="38"/>
  <c r="B17" i="38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I17" i="37"/>
  <c r="H17" i="37"/>
  <c r="G17" i="37"/>
  <c r="F17" i="37"/>
  <c r="E17" i="37"/>
  <c r="D17" i="37"/>
  <c r="C17" i="37"/>
  <c r="B17" i="37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G17" i="39"/>
  <c r="F17" i="39"/>
  <c r="E17" i="39"/>
  <c r="D17" i="39"/>
  <c r="B17" i="39"/>
  <c r="L17" i="42"/>
  <c r="J17" i="42"/>
  <c r="H17" i="42"/>
  <c r="F17" i="42"/>
  <c r="D17" i="42"/>
  <c r="B17" i="42"/>
  <c r="N17" i="43"/>
  <c r="L17" i="43"/>
  <c r="J17" i="43"/>
  <c r="H17" i="43"/>
  <c r="F17" i="43"/>
  <c r="D17" i="43"/>
  <c r="B17" i="43"/>
  <c r="J17" i="41"/>
  <c r="H17" i="41"/>
  <c r="F17" i="41"/>
  <c r="D17" i="41"/>
  <c r="B17" i="41"/>
  <c r="L17" i="40"/>
  <c r="J17" i="40"/>
  <c r="H17" i="40"/>
  <c r="F17" i="40"/>
  <c r="D17" i="40"/>
  <c r="B17" i="40"/>
  <c r="J17" i="26"/>
  <c r="I17" i="26"/>
  <c r="H17" i="26"/>
  <c r="G17" i="26"/>
  <c r="F17" i="26"/>
  <c r="E17" i="26"/>
  <c r="D17" i="26"/>
  <c r="C17" i="26"/>
  <c r="B17" i="26"/>
  <c r="R17" i="6"/>
  <c r="P17" i="6"/>
  <c r="N17" i="6"/>
  <c r="L17" i="6"/>
  <c r="J17" i="6"/>
  <c r="H17" i="6"/>
  <c r="F17" i="6"/>
  <c r="D17" i="6"/>
  <c r="B17" i="6"/>
  <c r="D17" i="3"/>
  <c r="D17" i="5"/>
  <c r="D17" i="2"/>
  <c r="M18" i="35"/>
  <c r="L18" i="35"/>
  <c r="K18" i="35"/>
  <c r="J18" i="35"/>
  <c r="I18" i="35"/>
  <c r="H18" i="35"/>
  <c r="G18" i="35"/>
  <c r="F18" i="35"/>
  <c r="E18" i="35"/>
  <c r="D18" i="35"/>
  <c r="C18" i="35"/>
  <c r="B18" i="35"/>
  <c r="M17" i="9"/>
  <c r="L17" i="9"/>
  <c r="K17" i="9"/>
  <c r="J17" i="9"/>
  <c r="I17" i="9"/>
  <c r="H17" i="9"/>
  <c r="G17" i="9"/>
  <c r="F17" i="9"/>
  <c r="E17" i="9"/>
  <c r="D17" i="9"/>
  <c r="C17" i="9"/>
  <c r="B17" i="9"/>
  <c r="K16" i="38"/>
  <c r="J16" i="38"/>
  <c r="I16" i="38"/>
  <c r="H16" i="38"/>
  <c r="G16" i="38"/>
  <c r="F16" i="38"/>
  <c r="E16" i="38"/>
  <c r="D16" i="38"/>
  <c r="B16" i="38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I16" i="37"/>
  <c r="H16" i="37"/>
  <c r="G16" i="37"/>
  <c r="F16" i="37"/>
  <c r="E16" i="37"/>
  <c r="D16" i="37"/>
  <c r="C16" i="37"/>
  <c r="B16" i="37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G16" i="39"/>
  <c r="F16" i="39"/>
  <c r="E16" i="39"/>
  <c r="D16" i="39"/>
  <c r="B16" i="39"/>
  <c r="L16" i="42"/>
  <c r="J16" i="42"/>
  <c r="H16" i="42"/>
  <c r="F16" i="42"/>
  <c r="D16" i="42"/>
  <c r="B16" i="42"/>
  <c r="N16" i="43"/>
  <c r="L16" i="43"/>
  <c r="J16" i="43"/>
  <c r="H16" i="43"/>
  <c r="F16" i="43"/>
  <c r="D16" i="43"/>
  <c r="B16" i="43"/>
  <c r="J16" i="41"/>
  <c r="H16" i="41"/>
  <c r="F16" i="41"/>
  <c r="D16" i="41"/>
  <c r="B16" i="41"/>
  <c r="L16" i="40"/>
  <c r="J16" i="40"/>
  <c r="H16" i="40"/>
  <c r="F16" i="40"/>
  <c r="D16" i="40"/>
  <c r="B16" i="40"/>
  <c r="J16" i="26"/>
  <c r="I16" i="26"/>
  <c r="H16" i="26"/>
  <c r="G16" i="26"/>
  <c r="F16" i="26"/>
  <c r="E16" i="26"/>
  <c r="D16" i="26"/>
  <c r="C16" i="26"/>
  <c r="B16" i="26"/>
  <c r="R16" i="6"/>
  <c r="P16" i="6"/>
  <c r="N16" i="6"/>
  <c r="L16" i="6"/>
  <c r="J16" i="6"/>
  <c r="H16" i="6"/>
  <c r="F16" i="6"/>
  <c r="D16" i="6"/>
  <c r="B16" i="6"/>
  <c r="D16" i="3"/>
  <c r="D16" i="5"/>
  <c r="D16" i="2"/>
  <c r="M17" i="35"/>
  <c r="L17" i="35"/>
  <c r="K17" i="35"/>
  <c r="J17" i="35"/>
  <c r="I17" i="35"/>
  <c r="H17" i="35"/>
  <c r="G17" i="35"/>
  <c r="F17" i="35"/>
  <c r="E17" i="35"/>
  <c r="D17" i="35"/>
  <c r="C17" i="35"/>
  <c r="B17" i="35"/>
  <c r="M16" i="9"/>
  <c r="L16" i="9"/>
  <c r="K16" i="9"/>
  <c r="J16" i="9"/>
  <c r="I16" i="9"/>
  <c r="H16" i="9"/>
  <c r="G16" i="9"/>
  <c r="F16" i="9"/>
  <c r="E16" i="9"/>
  <c r="D16" i="9"/>
  <c r="C16" i="9"/>
  <c r="B16" i="9"/>
  <c r="K15" i="38"/>
  <c r="J15" i="38"/>
  <c r="I15" i="38"/>
  <c r="H15" i="38"/>
  <c r="G15" i="38"/>
  <c r="F15" i="38"/>
  <c r="E15" i="38"/>
  <c r="D15" i="38"/>
  <c r="B15" i="38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I15" i="37"/>
  <c r="H15" i="37"/>
  <c r="G15" i="37"/>
  <c r="F15" i="37"/>
  <c r="E15" i="37"/>
  <c r="D15" i="37"/>
  <c r="C15" i="37"/>
  <c r="B15" i="37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G15" i="39"/>
  <c r="F15" i="39"/>
  <c r="E15" i="39"/>
  <c r="D15" i="39"/>
  <c r="B15" i="39"/>
  <c r="L15" i="42"/>
  <c r="J15" i="42"/>
  <c r="H15" i="42"/>
  <c r="F15" i="42"/>
  <c r="D15" i="42"/>
  <c r="B15" i="42"/>
  <c r="N15" i="43"/>
  <c r="L15" i="43"/>
  <c r="J15" i="43"/>
  <c r="H15" i="43"/>
  <c r="F15" i="43"/>
  <c r="D15" i="43"/>
  <c r="B15" i="43"/>
  <c r="J15" i="41"/>
  <c r="H15" i="41"/>
  <c r="F15" i="41"/>
  <c r="D15" i="41"/>
  <c r="B15" i="41"/>
  <c r="L15" i="40"/>
  <c r="J15" i="40"/>
  <c r="H15" i="40"/>
  <c r="F15" i="40"/>
  <c r="D15" i="40"/>
  <c r="B15" i="40"/>
  <c r="J15" i="26"/>
  <c r="I15" i="26"/>
  <c r="H15" i="26"/>
  <c r="G15" i="26"/>
  <c r="F15" i="26"/>
  <c r="E15" i="26"/>
  <c r="D15" i="26"/>
  <c r="C15" i="26"/>
  <c r="B15" i="26"/>
  <c r="R15" i="6"/>
  <c r="P15" i="6"/>
  <c r="N15" i="6"/>
  <c r="L15" i="6"/>
  <c r="J15" i="6"/>
  <c r="H15" i="6"/>
  <c r="F15" i="6"/>
  <c r="D15" i="6"/>
  <c r="B15" i="6"/>
  <c r="D15" i="3"/>
  <c r="D15" i="5"/>
  <c r="D15" i="2"/>
  <c r="M16" i="35"/>
  <c r="L16" i="35"/>
  <c r="K16" i="35"/>
  <c r="J16" i="35"/>
  <c r="I16" i="35"/>
  <c r="H16" i="35"/>
  <c r="E16" i="35"/>
  <c r="D16" i="35"/>
  <c r="C16" i="35"/>
  <c r="B16" i="35"/>
  <c r="M15" i="9"/>
  <c r="L15" i="9"/>
  <c r="K15" i="9"/>
  <c r="J15" i="9"/>
  <c r="I15" i="9"/>
  <c r="H15" i="9"/>
  <c r="G15" i="9"/>
  <c r="F15" i="9"/>
  <c r="E15" i="9"/>
  <c r="D15" i="9"/>
  <c r="C15" i="9"/>
  <c r="B15" i="9"/>
  <c r="K14" i="38"/>
  <c r="J14" i="38"/>
  <c r="I14" i="38"/>
  <c r="H14" i="38"/>
  <c r="G14" i="38"/>
  <c r="F14" i="38"/>
  <c r="E14" i="38"/>
  <c r="D14" i="38"/>
  <c r="B14" i="38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I14" i="37"/>
  <c r="H14" i="37"/>
  <c r="G14" i="37"/>
  <c r="F14" i="37"/>
  <c r="E14" i="37"/>
  <c r="D14" i="37"/>
  <c r="C14" i="37"/>
  <c r="B14" i="37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G14" i="39"/>
  <c r="F14" i="39"/>
  <c r="E14" i="39"/>
  <c r="D14" i="39"/>
  <c r="B14" i="39"/>
  <c r="L14" i="42"/>
  <c r="J14" i="42"/>
  <c r="H14" i="42"/>
  <c r="F14" i="42"/>
  <c r="D14" i="42"/>
  <c r="B14" i="42"/>
  <c r="N14" i="43"/>
  <c r="L14" i="43"/>
  <c r="J14" i="43"/>
  <c r="H14" i="43"/>
  <c r="F14" i="43"/>
  <c r="D14" i="43"/>
  <c r="B14" i="43"/>
  <c r="J14" i="41"/>
  <c r="H14" i="41"/>
  <c r="F14" i="41"/>
  <c r="D14" i="41"/>
  <c r="B14" i="41"/>
  <c r="L14" i="40"/>
  <c r="J14" i="40"/>
  <c r="H14" i="40"/>
  <c r="F14" i="40"/>
  <c r="D14" i="40"/>
  <c r="B14" i="40"/>
  <c r="J14" i="26"/>
  <c r="I14" i="26"/>
  <c r="H14" i="26"/>
  <c r="G14" i="26"/>
  <c r="F14" i="26"/>
  <c r="E14" i="26"/>
  <c r="D14" i="26"/>
  <c r="C14" i="26"/>
  <c r="B14" i="26"/>
  <c r="R14" i="6"/>
  <c r="P14" i="6"/>
  <c r="N14" i="6"/>
  <c r="L14" i="6"/>
  <c r="J14" i="6"/>
  <c r="H14" i="6"/>
  <c r="F14" i="6"/>
  <c r="D14" i="6"/>
  <c r="B14" i="6"/>
  <c r="D14" i="3"/>
  <c r="D14" i="5"/>
  <c r="D14" i="2"/>
  <c r="G16" i="35"/>
  <c r="F16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M14" i="9"/>
  <c r="L14" i="9"/>
  <c r="K14" i="9"/>
  <c r="J14" i="9"/>
  <c r="I14" i="9"/>
  <c r="H14" i="9"/>
  <c r="G14" i="9"/>
  <c r="F14" i="9"/>
  <c r="E14" i="9"/>
  <c r="D14" i="9"/>
  <c r="C14" i="9"/>
  <c r="B14" i="9"/>
  <c r="K13" i="38"/>
  <c r="J13" i="38"/>
  <c r="I13" i="38"/>
  <c r="H13" i="38"/>
  <c r="G13" i="38"/>
  <c r="F13" i="38"/>
  <c r="E13" i="38"/>
  <c r="D13" i="38"/>
  <c r="B13" i="38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I13" i="37"/>
  <c r="H13" i="37"/>
  <c r="G13" i="37"/>
  <c r="F13" i="37"/>
  <c r="E13" i="37"/>
  <c r="D13" i="37"/>
  <c r="C13" i="37"/>
  <c r="B13" i="37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G13" i="39"/>
  <c r="F13" i="39"/>
  <c r="E13" i="39"/>
  <c r="D13" i="39"/>
  <c r="B13" i="39"/>
  <c r="L13" i="42"/>
  <c r="J13" i="42"/>
  <c r="H13" i="42"/>
  <c r="F13" i="42"/>
  <c r="D13" i="42"/>
  <c r="B13" i="42"/>
  <c r="N13" i="43"/>
  <c r="L13" i="43"/>
  <c r="J13" i="43"/>
  <c r="H13" i="43"/>
  <c r="F13" i="43"/>
  <c r="D13" i="43"/>
  <c r="B13" i="43"/>
  <c r="J13" i="41"/>
  <c r="H13" i="41"/>
  <c r="F13" i="41"/>
  <c r="D13" i="41"/>
  <c r="B13" i="41"/>
  <c r="L13" i="40"/>
  <c r="J13" i="40"/>
  <c r="H13" i="40"/>
  <c r="F13" i="40"/>
  <c r="D13" i="40"/>
  <c r="B13" i="40"/>
  <c r="J13" i="26"/>
  <c r="I13" i="26"/>
  <c r="H13" i="26"/>
  <c r="G13" i="26"/>
  <c r="F13" i="26"/>
  <c r="E13" i="26"/>
  <c r="D13" i="26"/>
  <c r="C13" i="26"/>
  <c r="B13" i="26"/>
  <c r="R13" i="6"/>
  <c r="P13" i="6"/>
  <c r="N13" i="6"/>
  <c r="L13" i="6"/>
  <c r="J13" i="6"/>
  <c r="H13" i="6"/>
  <c r="F13" i="6"/>
  <c r="D13" i="6"/>
  <c r="B13" i="6"/>
  <c r="D13" i="3"/>
  <c r="D13" i="5"/>
  <c r="D13" i="2"/>
  <c r="M13" i="35"/>
  <c r="L13" i="35"/>
  <c r="K13" i="35"/>
  <c r="J13" i="35"/>
  <c r="I13" i="35"/>
  <c r="H13" i="35"/>
  <c r="G13" i="35"/>
  <c r="F13" i="35"/>
  <c r="E13" i="35"/>
  <c r="D13" i="35"/>
  <c r="C13" i="35"/>
  <c r="B13" i="35"/>
  <c r="M12" i="9"/>
  <c r="L12" i="9"/>
  <c r="K12" i="9"/>
  <c r="J12" i="9"/>
  <c r="I12" i="9"/>
  <c r="H12" i="9"/>
  <c r="G12" i="9"/>
  <c r="F12" i="9"/>
  <c r="E12" i="9"/>
  <c r="D12" i="9"/>
  <c r="C12" i="9"/>
  <c r="B12" i="9"/>
  <c r="K11" i="38"/>
  <c r="J11" i="38"/>
  <c r="I11" i="38"/>
  <c r="H11" i="38"/>
  <c r="G11" i="38"/>
  <c r="F11" i="38"/>
  <c r="E11" i="38"/>
  <c r="D11" i="38"/>
  <c r="B11" i="38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I11" i="37"/>
  <c r="H11" i="37"/>
  <c r="G11" i="37"/>
  <c r="F11" i="37"/>
  <c r="E11" i="37"/>
  <c r="D11" i="37"/>
  <c r="C11" i="37"/>
  <c r="B11" i="37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G11" i="39"/>
  <c r="F11" i="39"/>
  <c r="E11" i="39"/>
  <c r="D11" i="39"/>
  <c r="B11" i="39"/>
  <c r="L11" i="42"/>
  <c r="J11" i="42"/>
  <c r="H11" i="42"/>
  <c r="F11" i="42"/>
  <c r="D11" i="42"/>
  <c r="B11" i="42"/>
  <c r="N11" i="43"/>
  <c r="L11" i="43"/>
  <c r="J11" i="43"/>
  <c r="H11" i="43"/>
  <c r="F11" i="43"/>
  <c r="D11" i="43"/>
  <c r="B11" i="43"/>
  <c r="J11" i="41"/>
  <c r="H11" i="41"/>
  <c r="F11" i="41"/>
  <c r="D11" i="41"/>
  <c r="B11" i="41"/>
  <c r="L11" i="40"/>
  <c r="J11" i="40"/>
  <c r="H11" i="40"/>
  <c r="F11" i="40"/>
  <c r="D11" i="40"/>
  <c r="B11" i="40"/>
  <c r="J11" i="26"/>
  <c r="I11" i="26"/>
  <c r="H11" i="26"/>
  <c r="G11" i="26"/>
  <c r="F11" i="26"/>
  <c r="E11" i="26"/>
  <c r="D11" i="26"/>
  <c r="C11" i="26"/>
  <c r="B11" i="26"/>
  <c r="R11" i="6"/>
  <c r="P11" i="6"/>
  <c r="N11" i="6"/>
  <c r="L11" i="6"/>
  <c r="J11" i="6"/>
  <c r="H11" i="6"/>
  <c r="F11" i="6"/>
  <c r="D11" i="6"/>
  <c r="B11" i="6"/>
  <c r="D11" i="3"/>
  <c r="D11" i="5"/>
  <c r="D11" i="2"/>
  <c r="M12" i="35"/>
  <c r="L12" i="35"/>
  <c r="K12" i="35"/>
  <c r="J12" i="35"/>
  <c r="I12" i="35"/>
  <c r="H12" i="35"/>
  <c r="G12" i="35"/>
  <c r="F12" i="35"/>
  <c r="E12" i="35"/>
  <c r="D12" i="35"/>
  <c r="C12" i="35"/>
  <c r="B12" i="35"/>
  <c r="M11" i="9"/>
  <c r="L11" i="9"/>
  <c r="K11" i="9"/>
  <c r="J11" i="9"/>
  <c r="I11" i="9"/>
  <c r="H11" i="9"/>
  <c r="G11" i="9"/>
  <c r="F11" i="9"/>
  <c r="E11" i="9"/>
  <c r="D11" i="9"/>
  <c r="C11" i="9"/>
  <c r="B11" i="9"/>
  <c r="K10" i="38"/>
  <c r="J10" i="38"/>
  <c r="I10" i="38"/>
  <c r="H10" i="38"/>
  <c r="G10" i="38"/>
  <c r="F10" i="38"/>
  <c r="E10" i="38"/>
  <c r="D10" i="38"/>
  <c r="B10" i="38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I10" i="37"/>
  <c r="H10" i="37"/>
  <c r="G10" i="37"/>
  <c r="F10" i="37"/>
  <c r="E10" i="37"/>
  <c r="D10" i="37"/>
  <c r="C10" i="37"/>
  <c r="B10" i="37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G10" i="39"/>
  <c r="F10" i="39"/>
  <c r="E10" i="39"/>
  <c r="D10" i="39"/>
  <c r="B10" i="39"/>
  <c r="L10" i="42"/>
  <c r="J10" i="42"/>
  <c r="H10" i="42"/>
  <c r="F10" i="42"/>
  <c r="D10" i="42"/>
  <c r="B10" i="42"/>
  <c r="N10" i="43"/>
  <c r="L10" i="43"/>
  <c r="J10" i="43"/>
  <c r="H10" i="43"/>
  <c r="F10" i="43"/>
  <c r="D10" i="43"/>
  <c r="B10" i="43"/>
  <c r="J10" i="41"/>
  <c r="H10" i="41"/>
  <c r="F10" i="41"/>
  <c r="D10" i="41"/>
  <c r="B10" i="41"/>
  <c r="L10" i="40"/>
  <c r="J10" i="40"/>
  <c r="H10" i="40"/>
  <c r="F10" i="40"/>
  <c r="D10" i="40"/>
  <c r="B10" i="40"/>
  <c r="J10" i="26"/>
  <c r="I10" i="26"/>
  <c r="H10" i="26"/>
  <c r="G10" i="26"/>
  <c r="F10" i="26"/>
  <c r="E10" i="26"/>
  <c r="D10" i="26"/>
  <c r="C10" i="26"/>
  <c r="B10" i="26"/>
  <c r="R10" i="6"/>
  <c r="P10" i="6"/>
  <c r="N10" i="6"/>
  <c r="L10" i="6"/>
  <c r="J10" i="6"/>
  <c r="H10" i="6"/>
  <c r="F10" i="6"/>
  <c r="D10" i="6"/>
  <c r="B10" i="6"/>
  <c r="D10" i="3"/>
  <c r="D10" i="5"/>
  <c r="D10" i="2"/>
  <c r="M11" i="35"/>
  <c r="L11" i="35"/>
  <c r="K11" i="35"/>
  <c r="J11" i="35"/>
  <c r="I11" i="35"/>
  <c r="H11" i="35"/>
  <c r="G11" i="35"/>
  <c r="F11" i="35"/>
  <c r="E11" i="35"/>
  <c r="D11" i="35"/>
  <c r="C11" i="35"/>
  <c r="B11" i="35"/>
  <c r="M10" i="9"/>
  <c r="L10" i="9"/>
  <c r="K10" i="9"/>
  <c r="J10" i="9"/>
  <c r="I10" i="9"/>
  <c r="H10" i="9"/>
  <c r="G10" i="9"/>
  <c r="F10" i="9"/>
  <c r="E10" i="9"/>
  <c r="D10" i="9"/>
  <c r="C10" i="9"/>
  <c r="B10" i="9"/>
  <c r="K9" i="38"/>
  <c r="J9" i="38"/>
  <c r="I9" i="38"/>
  <c r="H9" i="38"/>
  <c r="G9" i="38"/>
  <c r="F9" i="38"/>
  <c r="E9" i="38"/>
  <c r="D9" i="38"/>
  <c r="B9" i="38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I9" i="37"/>
  <c r="H9" i="37"/>
  <c r="G9" i="37"/>
  <c r="F9" i="37"/>
  <c r="E9" i="37"/>
  <c r="D9" i="37"/>
  <c r="C9" i="37"/>
  <c r="B9" i="37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G9" i="39"/>
  <c r="F9" i="39"/>
  <c r="E9" i="39"/>
  <c r="D9" i="39"/>
  <c r="B9" i="39"/>
  <c r="L9" i="42"/>
  <c r="J9" i="42"/>
  <c r="H9" i="42"/>
  <c r="F9" i="42"/>
  <c r="D9" i="42"/>
  <c r="B9" i="42"/>
  <c r="N9" i="43"/>
  <c r="L9" i="43"/>
  <c r="J9" i="43"/>
  <c r="H9" i="43"/>
  <c r="F9" i="43"/>
  <c r="D9" i="43"/>
  <c r="B9" i="43"/>
  <c r="J9" i="41"/>
  <c r="H9" i="41"/>
  <c r="F9" i="41"/>
  <c r="D9" i="41"/>
  <c r="B9" i="41"/>
  <c r="L9" i="40"/>
  <c r="J9" i="40"/>
  <c r="H9" i="40"/>
  <c r="F9" i="40"/>
  <c r="D9" i="40"/>
  <c r="B9" i="40"/>
  <c r="J9" i="26"/>
  <c r="I9" i="26"/>
  <c r="H9" i="26"/>
  <c r="G9" i="26"/>
  <c r="F9" i="26"/>
  <c r="E9" i="26"/>
  <c r="D9" i="26"/>
  <c r="C9" i="26"/>
  <c r="B9" i="26"/>
  <c r="R9" i="6"/>
  <c r="P9" i="6"/>
  <c r="N9" i="6"/>
  <c r="L9" i="6"/>
  <c r="J9" i="6"/>
  <c r="H9" i="6"/>
  <c r="F9" i="6"/>
  <c r="D9" i="6"/>
  <c r="B9" i="6"/>
  <c r="D9" i="3"/>
  <c r="D9" i="5"/>
  <c r="D9" i="2"/>
  <c r="M10" i="35"/>
  <c r="L10" i="35"/>
  <c r="K10" i="35"/>
  <c r="J10" i="35"/>
  <c r="I10" i="35"/>
  <c r="H10" i="35"/>
  <c r="G10" i="35"/>
  <c r="F10" i="35"/>
  <c r="E10" i="35"/>
  <c r="D10" i="35"/>
  <c r="C10" i="35"/>
  <c r="B10" i="35"/>
  <c r="M9" i="9"/>
  <c r="L9" i="9"/>
  <c r="K9" i="9"/>
  <c r="J9" i="9"/>
  <c r="I9" i="9"/>
  <c r="H9" i="9"/>
  <c r="G9" i="9"/>
  <c r="F9" i="9"/>
  <c r="E9" i="9"/>
  <c r="D9" i="9"/>
  <c r="C9" i="9"/>
  <c r="B9" i="9"/>
  <c r="K8" i="38"/>
  <c r="J8" i="38"/>
  <c r="I8" i="38"/>
  <c r="H8" i="38"/>
  <c r="G8" i="38"/>
  <c r="F8" i="38"/>
  <c r="E8" i="38"/>
  <c r="D8" i="38"/>
  <c r="B8" i="38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I8" i="37"/>
  <c r="H8" i="37"/>
  <c r="G8" i="37"/>
  <c r="F8" i="37"/>
  <c r="E8" i="37"/>
  <c r="D8" i="37"/>
  <c r="C8" i="37"/>
  <c r="B8" i="37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G8" i="39"/>
  <c r="F8" i="39"/>
  <c r="E8" i="39"/>
  <c r="D8" i="39"/>
  <c r="B8" i="39"/>
  <c r="L8" i="42"/>
  <c r="J8" i="42"/>
  <c r="H8" i="42"/>
  <c r="F8" i="42"/>
  <c r="D8" i="42"/>
  <c r="B8" i="42"/>
  <c r="N8" i="43"/>
  <c r="L8" i="43"/>
  <c r="J8" i="43"/>
  <c r="H8" i="43"/>
  <c r="F8" i="43"/>
  <c r="D8" i="43"/>
  <c r="B8" i="43"/>
  <c r="J8" i="41"/>
  <c r="H8" i="41"/>
  <c r="F8" i="41"/>
  <c r="D8" i="41"/>
  <c r="B8" i="41"/>
  <c r="L8" i="40"/>
  <c r="J8" i="40"/>
  <c r="H8" i="40"/>
  <c r="F8" i="40"/>
  <c r="D8" i="40"/>
  <c r="B8" i="40"/>
  <c r="J8" i="26"/>
  <c r="I8" i="26"/>
  <c r="H8" i="26"/>
  <c r="G8" i="26"/>
  <c r="F8" i="26"/>
  <c r="E8" i="26"/>
  <c r="D8" i="26"/>
  <c r="C8" i="26"/>
  <c r="B8" i="26"/>
  <c r="R8" i="6"/>
  <c r="P8" i="6"/>
  <c r="N8" i="6"/>
  <c r="L8" i="6"/>
  <c r="J8" i="6"/>
  <c r="H8" i="6"/>
  <c r="F8" i="6"/>
  <c r="D8" i="6"/>
  <c r="B8" i="6"/>
  <c r="D8" i="3"/>
  <c r="D8" i="5"/>
  <c r="D8" i="2"/>
  <c r="M8" i="35"/>
  <c r="L8" i="35"/>
  <c r="K8" i="35"/>
  <c r="J8" i="35"/>
  <c r="I8" i="35"/>
  <c r="H8" i="35"/>
  <c r="G8" i="35"/>
  <c r="F8" i="35"/>
  <c r="E8" i="35"/>
  <c r="D8" i="35"/>
  <c r="C8" i="35"/>
  <c r="B8" i="35"/>
  <c r="M7" i="9"/>
  <c r="L7" i="9"/>
  <c r="K7" i="9"/>
  <c r="J7" i="9"/>
  <c r="I7" i="9"/>
  <c r="H7" i="9"/>
  <c r="G7" i="9"/>
  <c r="F7" i="9"/>
  <c r="E7" i="9"/>
  <c r="D7" i="9"/>
  <c r="C7" i="9"/>
  <c r="B7" i="9"/>
  <c r="K6" i="38"/>
  <c r="J6" i="38"/>
  <c r="I6" i="38"/>
  <c r="H6" i="38"/>
  <c r="G6" i="38"/>
  <c r="F6" i="38"/>
  <c r="E6" i="38"/>
  <c r="D6" i="38"/>
  <c r="B6" i="38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I6" i="37"/>
  <c r="H6" i="37"/>
  <c r="G6" i="37"/>
  <c r="F6" i="37"/>
  <c r="E6" i="37"/>
  <c r="D6" i="37"/>
  <c r="C6" i="37"/>
  <c r="B6" i="37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G6" i="39"/>
  <c r="F6" i="39"/>
  <c r="E6" i="39"/>
  <c r="D6" i="39"/>
  <c r="B6" i="39"/>
  <c r="L6" i="42"/>
  <c r="J6" i="42"/>
  <c r="H6" i="42"/>
  <c r="F6" i="42"/>
  <c r="D6" i="42"/>
  <c r="B6" i="42"/>
  <c r="N6" i="43"/>
  <c r="L6" i="43"/>
  <c r="J6" i="43"/>
  <c r="H6" i="43"/>
  <c r="F6" i="43"/>
  <c r="D6" i="43"/>
  <c r="B6" i="43"/>
  <c r="J6" i="41"/>
  <c r="H6" i="41"/>
  <c r="F6" i="41"/>
  <c r="D6" i="41"/>
  <c r="B6" i="41"/>
  <c r="L6" i="40"/>
  <c r="J6" i="40"/>
  <c r="H6" i="40"/>
  <c r="F6" i="40"/>
  <c r="D6" i="40"/>
  <c r="B6" i="40"/>
  <c r="J6" i="26"/>
  <c r="I6" i="26"/>
  <c r="H6" i="26"/>
  <c r="G6" i="26"/>
  <c r="F6" i="26"/>
  <c r="E6" i="26"/>
  <c r="D6" i="26"/>
  <c r="C6" i="26"/>
  <c r="B6" i="26"/>
  <c r="R6" i="6"/>
  <c r="P6" i="6"/>
  <c r="N6" i="6"/>
  <c r="L6" i="6"/>
  <c r="J6" i="6"/>
  <c r="H6" i="6"/>
  <c r="F6" i="6"/>
  <c r="D6" i="6"/>
  <c r="B6" i="6"/>
  <c r="D6" i="3"/>
  <c r="D6" i="5"/>
  <c r="D6" i="2"/>
  <c r="C7" i="3" l="1"/>
  <c r="C12" i="3"/>
  <c r="C19" i="3"/>
  <c r="C25" i="3"/>
  <c r="C32" i="3"/>
  <c r="C41" i="3"/>
  <c r="C46" i="3"/>
  <c r="C53" i="3"/>
  <c r="C5" i="3"/>
  <c r="C7" i="5"/>
  <c r="C12" i="5"/>
  <c r="C19" i="5"/>
  <c r="C25" i="5"/>
  <c r="C32" i="5"/>
  <c r="C41" i="5"/>
  <c r="C46" i="5"/>
  <c r="C53" i="5"/>
  <c r="C7" i="2"/>
  <c r="C12" i="2"/>
  <c r="C19" i="2"/>
  <c r="C25" i="2"/>
  <c r="C32" i="2"/>
  <c r="C41" i="2"/>
  <c r="C46" i="2"/>
  <c r="C53" i="2"/>
  <c r="C18" i="2" l="1"/>
  <c r="C18" i="5"/>
  <c r="C18" i="3"/>
  <c r="B53" i="3"/>
  <c r="B5" i="3"/>
  <c r="B7" i="5"/>
  <c r="B53" i="2" l="1"/>
  <c r="B25" i="2"/>
  <c r="B41" i="5"/>
  <c r="B19" i="2"/>
  <c r="B19" i="3"/>
  <c r="B46" i="2"/>
  <c r="B41" i="2"/>
  <c r="B32" i="2"/>
  <c r="B12" i="2"/>
  <c r="B7" i="2"/>
  <c r="B53" i="5"/>
  <c r="B25" i="5"/>
  <c r="B46" i="3"/>
  <c r="B41" i="3"/>
  <c r="B32" i="3"/>
  <c r="B12" i="3"/>
  <c r="B7" i="3"/>
  <c r="B19" i="5"/>
  <c r="B46" i="5"/>
  <c r="B32" i="5"/>
  <c r="B12" i="5"/>
  <c r="B25" i="3"/>
  <c r="B18" i="5" l="1"/>
  <c r="B18" i="3"/>
  <c r="B18" i="2"/>
  <c r="M47" i="9" l="1"/>
  <c r="L54" i="9"/>
  <c r="L13" i="9"/>
  <c r="J13" i="9"/>
  <c r="H54" i="9"/>
  <c r="H42" i="9"/>
  <c r="H33" i="9"/>
  <c r="F20" i="9"/>
  <c r="D20" i="9"/>
  <c r="C33" i="9"/>
  <c r="C26" i="9"/>
  <c r="C20" i="9"/>
  <c r="L42" i="10"/>
  <c r="L20" i="10"/>
  <c r="L13" i="10"/>
  <c r="G7" i="35" l="1"/>
  <c r="H7" i="35"/>
  <c r="I7" i="35"/>
  <c r="L55" i="35" l="1"/>
  <c r="H55" i="35"/>
  <c r="H43" i="35"/>
  <c r="I14" i="35"/>
  <c r="M55" i="35"/>
  <c r="K21" i="35"/>
  <c r="M21" i="35"/>
  <c r="L48" i="35"/>
  <c r="K48" i="35"/>
  <c r="K34" i="35"/>
  <c r="L21" i="35"/>
  <c r="L14" i="35"/>
  <c r="K14" i="35"/>
  <c r="I55" i="35"/>
  <c r="H48" i="35"/>
  <c r="G34" i="35"/>
  <c r="I34" i="35"/>
  <c r="H34" i="35"/>
  <c r="I21" i="35"/>
  <c r="H14" i="35"/>
  <c r="M43" i="35"/>
  <c r="K43" i="35"/>
  <c r="L27" i="35"/>
  <c r="K9" i="35"/>
  <c r="G43" i="35"/>
  <c r="H27" i="35"/>
  <c r="I27" i="35"/>
  <c r="H9" i="35"/>
  <c r="G9" i="35"/>
  <c r="K55" i="35"/>
  <c r="M48" i="35"/>
  <c r="L34" i="35"/>
  <c r="M34" i="35"/>
  <c r="M14" i="35"/>
  <c r="G55" i="35"/>
  <c r="I48" i="35"/>
  <c r="G48" i="35"/>
  <c r="H21" i="35"/>
  <c r="G21" i="35"/>
  <c r="G14" i="35"/>
  <c r="L43" i="35"/>
  <c r="M27" i="35"/>
  <c r="K27" i="35"/>
  <c r="M9" i="35"/>
  <c r="L9" i="35"/>
  <c r="I43" i="35"/>
  <c r="G27" i="35"/>
  <c r="I9" i="35"/>
  <c r="F48" i="35"/>
  <c r="F27" i="35"/>
  <c r="F21" i="35"/>
  <c r="J21" i="35"/>
  <c r="F55" i="35"/>
  <c r="H6" i="35" l="1"/>
  <c r="I6" i="35"/>
  <c r="G5" i="35"/>
  <c r="G6" i="35"/>
  <c r="G20" i="35"/>
  <c r="L20" i="35"/>
  <c r="M20" i="35"/>
  <c r="K20" i="35"/>
  <c r="I20" i="35"/>
  <c r="H20" i="35"/>
  <c r="I5" i="35"/>
  <c r="H5" i="35"/>
  <c r="E5" i="37"/>
  <c r="N5" i="35" l="1"/>
  <c r="R53" i="6"/>
  <c r="E19" i="37"/>
  <c r="E12" i="37"/>
  <c r="E7" i="37"/>
  <c r="E25" i="37"/>
  <c r="R7" i="6"/>
  <c r="R46" i="6"/>
  <c r="R25" i="6"/>
  <c r="R41" i="6"/>
  <c r="R32" i="6"/>
  <c r="R19" i="6"/>
  <c r="R12" i="6"/>
  <c r="R5" i="6"/>
  <c r="E53" i="37"/>
  <c r="E46" i="37"/>
  <c r="E41" i="37"/>
  <c r="E32" i="37"/>
  <c r="E4" i="37" l="1"/>
  <c r="R4" i="6"/>
  <c r="R18" i="6"/>
  <c r="R3" i="6"/>
  <c r="E18" i="37"/>
  <c r="E3" i="37"/>
  <c r="F6" i="9" l="1"/>
  <c r="E55" i="35" l="1"/>
  <c r="E14" i="35"/>
  <c r="E43" i="35"/>
  <c r="D27" i="35"/>
  <c r="C21" i="35"/>
  <c r="C9" i="35"/>
  <c r="C48" i="35"/>
  <c r="C55" i="35"/>
  <c r="E34" i="35"/>
  <c r="E21" i="35"/>
  <c r="C43" i="35"/>
  <c r="C34" i="35"/>
  <c r="C27" i="35"/>
  <c r="C14" i="35"/>
  <c r="F54" i="9"/>
  <c r="F47" i="9"/>
  <c r="F33" i="9"/>
  <c r="F13" i="9"/>
  <c r="F26" i="9"/>
  <c r="F42" i="9"/>
  <c r="F8" i="9"/>
  <c r="B47" i="9"/>
  <c r="B54" i="9"/>
  <c r="B20" i="9"/>
  <c r="C20" i="35" l="1"/>
  <c r="F4" i="9"/>
  <c r="F19" i="9"/>
  <c r="F5" i="9"/>
  <c r="H5" i="38" l="1"/>
  <c r="K6" i="10"/>
  <c r="L6" i="10"/>
  <c r="M6" i="10"/>
  <c r="N6" i="10"/>
  <c r="O6" i="10"/>
  <c r="F6" i="10"/>
  <c r="E6" i="10"/>
  <c r="D6" i="10"/>
  <c r="C6" i="10"/>
  <c r="B53" i="37" l="1"/>
  <c r="H46" i="38"/>
  <c r="H12" i="37"/>
  <c r="F41" i="38"/>
  <c r="H53" i="37"/>
  <c r="C20" i="10"/>
  <c r="D8" i="10"/>
  <c r="E42" i="10"/>
  <c r="F26" i="10"/>
  <c r="F33" i="10"/>
  <c r="O13" i="10"/>
  <c r="N47" i="10"/>
  <c r="D53" i="42"/>
  <c r="D46" i="38"/>
  <c r="F53" i="38"/>
  <c r="H7" i="38"/>
  <c r="H12" i="38"/>
  <c r="H25" i="38"/>
  <c r="H41" i="38"/>
  <c r="H53" i="38"/>
  <c r="I12" i="38"/>
  <c r="M13" i="10"/>
  <c r="L47" i="10"/>
  <c r="H12" i="42"/>
  <c r="J25" i="42"/>
  <c r="F46" i="37"/>
  <c r="C8" i="10"/>
  <c r="E33" i="10"/>
  <c r="G41" i="37"/>
  <c r="H41" i="37"/>
  <c r="D33" i="10"/>
  <c r="H19" i="37"/>
  <c r="D13" i="10"/>
  <c r="D20" i="10"/>
  <c r="I53" i="38"/>
  <c r="O33" i="10"/>
  <c r="M33" i="10"/>
  <c r="M20" i="10"/>
  <c r="K20" i="10"/>
  <c r="B46" i="42"/>
  <c r="D25" i="42"/>
  <c r="G32" i="37"/>
  <c r="H25" i="37"/>
  <c r="E26" i="10"/>
  <c r="H26" i="10"/>
  <c r="O42" i="10"/>
  <c r="O8" i="10"/>
  <c r="N54" i="10"/>
  <c r="N26" i="10"/>
  <c r="N20" i="10"/>
  <c r="M42" i="10"/>
  <c r="M8" i="10"/>
  <c r="L54" i="10"/>
  <c r="L26" i="10"/>
  <c r="K42" i="10"/>
  <c r="K33" i="10"/>
  <c r="K13" i="10"/>
  <c r="K8" i="10"/>
  <c r="J33" i="10"/>
  <c r="O20" i="10"/>
  <c r="D12" i="42"/>
  <c r="D46" i="42"/>
  <c r="C12" i="37"/>
  <c r="E13" i="10"/>
  <c r="G20" i="10"/>
  <c r="O47" i="10"/>
  <c r="N8" i="10"/>
  <c r="M47" i="10"/>
  <c r="L8" i="10"/>
  <c r="K47" i="10"/>
  <c r="B41" i="38"/>
  <c r="D19" i="38"/>
  <c r="D25" i="38"/>
  <c r="F19" i="38"/>
  <c r="H19" i="38"/>
  <c r="I25" i="38"/>
  <c r="B53" i="42"/>
  <c r="F32" i="42"/>
  <c r="F41" i="42"/>
  <c r="F46" i="42"/>
  <c r="J46" i="42"/>
  <c r="C54" i="10"/>
  <c r="D54" i="10"/>
  <c r="E54" i="10"/>
  <c r="O54" i="10"/>
  <c r="O26" i="10"/>
  <c r="N42" i="10"/>
  <c r="N33" i="10"/>
  <c r="N13" i="10"/>
  <c r="M54" i="10"/>
  <c r="M26" i="10"/>
  <c r="L33" i="10"/>
  <c r="K54" i="10"/>
  <c r="K26" i="10"/>
  <c r="B19" i="38"/>
  <c r="E12" i="38"/>
  <c r="J19" i="38"/>
  <c r="K53" i="38"/>
  <c r="K41" i="38"/>
  <c r="K25" i="38"/>
  <c r="K12" i="38"/>
  <c r="J53" i="38"/>
  <c r="J46" i="38"/>
  <c r="J41" i="38"/>
  <c r="J25" i="38"/>
  <c r="J12" i="38"/>
  <c r="H32" i="38"/>
  <c r="G53" i="38"/>
  <c r="G41" i="38"/>
  <c r="G32" i="38"/>
  <c r="G19" i="38"/>
  <c r="G12" i="38"/>
  <c r="F32" i="38"/>
  <c r="F25" i="38"/>
  <c r="F12" i="38"/>
  <c r="E46" i="38"/>
  <c r="E41" i="38"/>
  <c r="E32" i="38"/>
  <c r="E25" i="38"/>
  <c r="D53" i="38"/>
  <c r="D41" i="38"/>
  <c r="D12" i="38"/>
  <c r="B25" i="38"/>
  <c r="J54" i="10"/>
  <c r="J42" i="10"/>
  <c r="J20" i="10"/>
  <c r="I47" i="10"/>
  <c r="H13" i="10"/>
  <c r="G13" i="10"/>
  <c r="F20" i="10"/>
  <c r="F13" i="10"/>
  <c r="F8" i="10"/>
  <c r="E47" i="10"/>
  <c r="E20" i="10"/>
  <c r="D47" i="10"/>
  <c r="D42" i="10"/>
  <c r="D26" i="10"/>
  <c r="C47" i="10"/>
  <c r="C42" i="10"/>
  <c r="C33" i="10"/>
  <c r="C26" i="10"/>
  <c r="C13" i="10"/>
  <c r="C5" i="10" s="1"/>
  <c r="B20" i="10"/>
  <c r="E8" i="10"/>
  <c r="F47" i="10"/>
  <c r="B54" i="10"/>
  <c r="B42" i="10"/>
  <c r="B26" i="10"/>
  <c r="B13" i="10"/>
  <c r="F54" i="10"/>
  <c r="F42" i="10"/>
  <c r="H46" i="37"/>
  <c r="H32" i="37"/>
  <c r="G53" i="37"/>
  <c r="G46" i="37"/>
  <c r="G12" i="37"/>
  <c r="I53" i="37"/>
  <c r="I46" i="37"/>
  <c r="D46" i="37"/>
  <c r="C46" i="37"/>
  <c r="L46" i="42"/>
  <c r="L41" i="42"/>
  <c r="L32" i="42"/>
  <c r="L25" i="42"/>
  <c r="L12" i="42"/>
  <c r="J53" i="42"/>
  <c r="J41" i="42"/>
  <c r="J32" i="42"/>
  <c r="J19" i="42"/>
  <c r="J12" i="42"/>
  <c r="H46" i="42"/>
  <c r="H41" i="42"/>
  <c r="H32" i="42"/>
  <c r="H25" i="42"/>
  <c r="F53" i="42"/>
  <c r="F25" i="42"/>
  <c r="F19" i="42"/>
  <c r="F12" i="42"/>
  <c r="D32" i="42"/>
  <c r="D19" i="42"/>
  <c r="B41" i="42"/>
  <c r="B32" i="42"/>
  <c r="B25" i="42"/>
  <c r="B19" i="42"/>
  <c r="B12" i="42"/>
  <c r="L53" i="40"/>
  <c r="L46" i="40"/>
  <c r="L41" i="40"/>
  <c r="L32" i="40"/>
  <c r="L25" i="40"/>
  <c r="L19" i="40"/>
  <c r="L12" i="40"/>
  <c r="E5" i="11"/>
  <c r="D5" i="11"/>
  <c r="F5" i="11"/>
  <c r="C5" i="11"/>
  <c r="O5" i="10" l="1"/>
  <c r="D5" i="10"/>
  <c r="H4" i="38"/>
  <c r="M5" i="10"/>
  <c r="M19" i="10"/>
  <c r="L19" i="10"/>
  <c r="K5" i="10"/>
  <c r="N5" i="10"/>
  <c r="H3" i="38"/>
  <c r="N4" i="10"/>
  <c r="F5" i="10"/>
  <c r="K4" i="10"/>
  <c r="L5" i="10"/>
  <c r="L4" i="10"/>
  <c r="M4" i="10"/>
  <c r="O4" i="10"/>
  <c r="N19" i="10"/>
  <c r="F4" i="10"/>
  <c r="D53" i="11"/>
  <c r="B18" i="42"/>
  <c r="O19" i="10"/>
  <c r="K19" i="10"/>
  <c r="H18" i="38"/>
  <c r="F19" i="10"/>
  <c r="E19" i="10"/>
  <c r="E4" i="10"/>
  <c r="E5" i="10"/>
  <c r="D19" i="10"/>
  <c r="D4" i="10"/>
  <c r="C19" i="10"/>
  <c r="C4" i="10"/>
  <c r="J18" i="42"/>
  <c r="F18" i="42"/>
  <c r="L18" i="40"/>
  <c r="G12" i="39"/>
  <c r="F53" i="39"/>
  <c r="D7" i="11"/>
  <c r="G25" i="39"/>
  <c r="G53" i="39"/>
  <c r="R53" i="11"/>
  <c r="D41" i="11"/>
  <c r="G41" i="39"/>
  <c r="G19" i="39"/>
  <c r="E41" i="11"/>
  <c r="D53" i="39"/>
  <c r="E12" i="11"/>
  <c r="E46" i="11"/>
  <c r="G46" i="39"/>
  <c r="D12" i="11"/>
  <c r="D4" i="11" s="1"/>
  <c r="E53" i="11"/>
  <c r="E25" i="11"/>
  <c r="E19" i="11"/>
  <c r="E7" i="11"/>
  <c r="D46" i="11"/>
  <c r="D25" i="11"/>
  <c r="D19" i="11"/>
  <c r="B53" i="11"/>
  <c r="S53" i="11"/>
  <c r="P19" i="11"/>
  <c r="G12" i="11"/>
  <c r="C53" i="11"/>
  <c r="F19" i="11"/>
  <c r="K53" i="11"/>
  <c r="G41" i="11"/>
  <c r="R19" i="11"/>
  <c r="S19" i="11"/>
  <c r="S46" i="11"/>
  <c r="Q41" i="11"/>
  <c r="P25" i="11"/>
  <c r="H12" i="11"/>
  <c r="G46" i="11"/>
  <c r="F53" i="11"/>
  <c r="F25" i="11"/>
  <c r="F12" i="11"/>
  <c r="C46" i="11"/>
  <c r="C25" i="11"/>
  <c r="C12" i="11"/>
  <c r="F46" i="39"/>
  <c r="F25" i="39"/>
  <c r="F12" i="39"/>
  <c r="E4" i="11" l="1"/>
  <c r="L5" i="42"/>
  <c r="J5" i="42"/>
  <c r="H5" i="42"/>
  <c r="F5" i="42"/>
  <c r="D5" i="42"/>
  <c r="B5" i="42"/>
  <c r="L5" i="40"/>
  <c r="N5" i="43" l="1"/>
  <c r="J5" i="43"/>
  <c r="L5" i="43"/>
  <c r="H5" i="43"/>
  <c r="D5" i="43"/>
  <c r="F5" i="43"/>
  <c r="D5" i="41"/>
  <c r="F5" i="41"/>
  <c r="H5" i="41"/>
  <c r="J5" i="41"/>
  <c r="B5" i="40"/>
  <c r="F5" i="40"/>
  <c r="D5" i="40"/>
  <c r="H5" i="40"/>
  <c r="J5" i="40"/>
  <c r="B5" i="41"/>
  <c r="B5" i="43"/>
  <c r="F41" i="43"/>
  <c r="D12" i="43"/>
  <c r="D25" i="40"/>
  <c r="H12" i="40"/>
  <c r="L53" i="43"/>
  <c r="H53" i="43"/>
  <c r="H25" i="43"/>
  <c r="F12" i="43"/>
  <c r="F19" i="41"/>
  <c r="H53" i="42"/>
  <c r="L7" i="42"/>
  <c r="N53" i="43"/>
  <c r="J53" i="43"/>
  <c r="L53" i="42"/>
  <c r="F12" i="41"/>
  <c r="H41" i="41"/>
  <c r="B7" i="41"/>
  <c r="B41" i="41"/>
  <c r="D53" i="41"/>
  <c r="N41" i="43"/>
  <c r="H41" i="43"/>
  <c r="B53" i="43"/>
  <c r="L25" i="43"/>
  <c r="L46" i="43"/>
  <c r="J19" i="43"/>
  <c r="F53" i="43"/>
  <c r="D7" i="43"/>
  <c r="D41" i="42"/>
  <c r="F53" i="40"/>
  <c r="B25" i="41"/>
  <c r="D12" i="41"/>
  <c r="J41" i="43"/>
  <c r="D53" i="43"/>
  <c r="H7" i="42"/>
  <c r="B25" i="39"/>
  <c r="D12" i="40"/>
  <c r="J7" i="40"/>
  <c r="D19" i="41"/>
  <c r="H12" i="41"/>
  <c r="J53" i="41"/>
  <c r="N7" i="43"/>
  <c r="N25" i="43"/>
  <c r="L7" i="43"/>
  <c r="J12" i="43"/>
  <c r="J46" i="43"/>
  <c r="H7" i="43"/>
  <c r="H12" i="43"/>
  <c r="H46" i="43"/>
  <c r="F19" i="43"/>
  <c r="D19" i="43"/>
  <c r="D46" i="43"/>
  <c r="B7" i="42"/>
  <c r="H19" i="42"/>
  <c r="J7" i="42"/>
  <c r="J46" i="41"/>
  <c r="N12" i="43"/>
  <c r="L12" i="43"/>
  <c r="L41" i="43"/>
  <c r="F7" i="43"/>
  <c r="F46" i="43"/>
  <c r="F7" i="42"/>
  <c r="L19" i="42"/>
  <c r="B12" i="40"/>
  <c r="D41" i="40"/>
  <c r="J46" i="40"/>
  <c r="H19" i="41"/>
  <c r="J25" i="41"/>
  <c r="N19" i="43"/>
  <c r="N46" i="43"/>
  <c r="L19" i="43"/>
  <c r="J7" i="43"/>
  <c r="J25" i="43"/>
  <c r="H19" i="43"/>
  <c r="F25" i="43"/>
  <c r="D25" i="43"/>
  <c r="D41" i="43"/>
  <c r="D7" i="42"/>
  <c r="B12" i="39"/>
  <c r="B25" i="43"/>
  <c r="B12" i="43"/>
  <c r="B41" i="43"/>
  <c r="B7" i="43"/>
  <c r="B19" i="43"/>
  <c r="B46" i="43"/>
  <c r="J41" i="41"/>
  <c r="J19" i="41"/>
  <c r="J12" i="41"/>
  <c r="J7" i="41"/>
  <c r="H53" i="41"/>
  <c r="H46" i="41"/>
  <c r="H25" i="41"/>
  <c r="H7" i="41"/>
  <c r="F53" i="41"/>
  <c r="F46" i="41"/>
  <c r="F41" i="41"/>
  <c r="F25" i="41"/>
  <c r="F7" i="41"/>
  <c r="D46" i="41"/>
  <c r="D41" i="41"/>
  <c r="D25" i="41"/>
  <c r="D7" i="41"/>
  <c r="B53" i="41"/>
  <c r="B46" i="41"/>
  <c r="B19" i="41"/>
  <c r="B12" i="41"/>
  <c r="L7" i="40"/>
  <c r="J53" i="40"/>
  <c r="J41" i="40"/>
  <c r="J25" i="40"/>
  <c r="J19" i="40"/>
  <c r="J12" i="40"/>
  <c r="H53" i="40"/>
  <c r="H46" i="40"/>
  <c r="H41" i="40"/>
  <c r="H25" i="40"/>
  <c r="H19" i="40"/>
  <c r="H7" i="40"/>
  <c r="F46" i="40"/>
  <c r="F41" i="40"/>
  <c r="F25" i="40"/>
  <c r="F19" i="40"/>
  <c r="F12" i="40"/>
  <c r="F7" i="40"/>
  <c r="D53" i="40"/>
  <c r="D46" i="40"/>
  <c r="D19" i="40"/>
  <c r="D7" i="40"/>
  <c r="B53" i="40"/>
  <c r="B46" i="40"/>
  <c r="B41" i="40"/>
  <c r="B25" i="40"/>
  <c r="B19" i="40"/>
  <c r="B7" i="40"/>
  <c r="H19" i="26"/>
  <c r="G46" i="26"/>
  <c r="G25" i="26"/>
  <c r="D5" i="3"/>
  <c r="S56" i="6"/>
  <c r="E55" i="41"/>
  <c r="S54" i="6"/>
  <c r="S52" i="6"/>
  <c r="E51" i="43"/>
  <c r="S50" i="6"/>
  <c r="G49" i="43"/>
  <c r="S48" i="6"/>
  <c r="S47" i="6"/>
  <c r="S45" i="6"/>
  <c r="K44" i="43"/>
  <c r="S43" i="6"/>
  <c r="S42" i="6"/>
  <c r="S40" i="6"/>
  <c r="O39" i="43"/>
  <c r="S38" i="6"/>
  <c r="S37" i="6"/>
  <c r="E36" i="41"/>
  <c r="S35" i="6"/>
  <c r="S34" i="6"/>
  <c r="E31" i="41"/>
  <c r="G30" i="43"/>
  <c r="S29" i="6"/>
  <c r="S28" i="6"/>
  <c r="S27" i="6"/>
  <c r="S26" i="6"/>
  <c r="S24" i="6"/>
  <c r="S23" i="6"/>
  <c r="S21" i="6"/>
  <c r="S17" i="6"/>
  <c r="S16" i="6"/>
  <c r="S15" i="6"/>
  <c r="S14" i="6"/>
  <c r="E13" i="41"/>
  <c r="K11" i="43"/>
  <c r="S10" i="6"/>
  <c r="S9" i="6"/>
  <c r="M8" i="43"/>
  <c r="S20" i="6"/>
  <c r="S6" i="6"/>
  <c r="E21" i="43" l="1"/>
  <c r="G27" i="43"/>
  <c r="K39" i="43"/>
  <c r="M30" i="43"/>
  <c r="E37" i="43"/>
  <c r="M56" i="43"/>
  <c r="E35" i="43"/>
  <c r="G26" i="43"/>
  <c r="I37" i="43"/>
  <c r="K13" i="43"/>
  <c r="O35" i="43"/>
  <c r="G13" i="43"/>
  <c r="G24" i="43"/>
  <c r="K42" i="43"/>
  <c r="O13" i="43"/>
  <c r="M47" i="43"/>
  <c r="G51" i="43"/>
  <c r="G11" i="43"/>
  <c r="K20" i="43"/>
  <c r="O56" i="43"/>
  <c r="M11" i="43"/>
  <c r="E14" i="43"/>
  <c r="G21" i="43"/>
  <c r="I31" i="43"/>
  <c r="M44" i="43"/>
  <c r="O14" i="43"/>
  <c r="I9" i="43"/>
  <c r="O42" i="43"/>
  <c r="I55" i="43"/>
  <c r="K27" i="43"/>
  <c r="E16" i="43"/>
  <c r="M31" i="43"/>
  <c r="G47" i="43"/>
  <c r="K14" i="43"/>
  <c r="O40" i="43"/>
  <c r="I35" i="43"/>
  <c r="O47" i="43"/>
  <c r="E9" i="43"/>
  <c r="I56" i="43"/>
  <c r="I16" i="43"/>
  <c r="M24" i="43"/>
  <c r="O9" i="43"/>
  <c r="M51" i="43"/>
  <c r="E13" i="43"/>
  <c r="I36" i="43"/>
  <c r="G8" i="43"/>
  <c r="O37" i="43"/>
  <c r="E40" i="43"/>
  <c r="G31" i="43"/>
  <c r="I8" i="43"/>
  <c r="M50" i="43"/>
  <c r="O21" i="43"/>
  <c r="K21" i="43"/>
  <c r="E54" i="43"/>
  <c r="G45" i="43"/>
  <c r="I51" i="43"/>
  <c r="O55" i="43"/>
  <c r="E27" i="43"/>
  <c r="M37" i="43"/>
  <c r="G44" i="43"/>
  <c r="K47" i="43"/>
  <c r="O54" i="43"/>
  <c r="K50" i="43"/>
  <c r="I28" i="43"/>
  <c r="M10" i="43"/>
  <c r="K34" i="43"/>
  <c r="E34" i="43"/>
  <c r="I15" i="43"/>
  <c r="K6" i="43"/>
  <c r="M43" i="43"/>
  <c r="M23" i="43"/>
  <c r="O34" i="43"/>
  <c r="E55" i="43"/>
  <c r="E36" i="43"/>
  <c r="E15" i="43"/>
  <c r="G6" i="43"/>
  <c r="I43" i="43"/>
  <c r="I23" i="43"/>
  <c r="K54" i="43"/>
  <c r="K35" i="43"/>
  <c r="M45" i="43"/>
  <c r="M26" i="43"/>
  <c r="O36" i="43"/>
  <c r="O15" i="43"/>
  <c r="G34" i="43"/>
  <c r="I20" i="43"/>
  <c r="E49" i="43"/>
  <c r="E29" i="43"/>
  <c r="G40" i="43"/>
  <c r="I11" i="43"/>
  <c r="K48" i="43"/>
  <c r="K28" i="43"/>
  <c r="K8" i="43"/>
  <c r="M39" i="43"/>
  <c r="M20" i="43"/>
  <c r="O49" i="43"/>
  <c r="O29" i="43"/>
  <c r="E11" i="43"/>
  <c r="I54" i="43"/>
  <c r="K45" i="43"/>
  <c r="E48" i="43"/>
  <c r="E28" i="43"/>
  <c r="E8" i="43"/>
  <c r="G39" i="43"/>
  <c r="G20" i="43"/>
  <c r="I50" i="43"/>
  <c r="I30" i="43"/>
  <c r="I10" i="43"/>
  <c r="M38" i="43"/>
  <c r="M17" i="43"/>
  <c r="O48" i="43"/>
  <c r="O28" i="43"/>
  <c r="O8" i="43"/>
  <c r="G52" i="43"/>
  <c r="I44" i="43"/>
  <c r="K36" i="43"/>
  <c r="K52" i="43"/>
  <c r="E50" i="43"/>
  <c r="E30" i="43"/>
  <c r="E10" i="43"/>
  <c r="G42" i="43"/>
  <c r="I38" i="43"/>
  <c r="I17" i="43"/>
  <c r="K49" i="43"/>
  <c r="K29" i="43"/>
  <c r="K9" i="43"/>
  <c r="M40" i="43"/>
  <c r="M21" i="43"/>
  <c r="O50" i="43"/>
  <c r="O30" i="43"/>
  <c r="O10" i="43"/>
  <c r="E6" i="43"/>
  <c r="G17" i="43"/>
  <c r="K55" i="43"/>
  <c r="M42" i="43"/>
  <c r="O31" i="43"/>
  <c r="E44" i="43"/>
  <c r="E24" i="43"/>
  <c r="G55" i="43"/>
  <c r="G36" i="43"/>
  <c r="G15" i="43"/>
  <c r="I47" i="43"/>
  <c r="I27" i="43"/>
  <c r="I6" i="43"/>
  <c r="K43" i="43"/>
  <c r="K23" i="43"/>
  <c r="M54" i="43"/>
  <c r="M35" i="43"/>
  <c r="M14" i="43"/>
  <c r="O44" i="43"/>
  <c r="O24" i="43"/>
  <c r="E56" i="43"/>
  <c r="G43" i="43"/>
  <c r="I39" i="43"/>
  <c r="K30" i="43"/>
  <c r="O27" i="43"/>
  <c r="E43" i="43"/>
  <c r="E23" i="43"/>
  <c r="G54" i="43"/>
  <c r="G35" i="43"/>
  <c r="G14" i="43"/>
  <c r="I45" i="43"/>
  <c r="I26" i="43"/>
  <c r="K56" i="43"/>
  <c r="K37" i="43"/>
  <c r="K16" i="43"/>
  <c r="M52" i="43"/>
  <c r="M34" i="43"/>
  <c r="M13" i="43"/>
  <c r="O43" i="43"/>
  <c r="O23" i="43"/>
  <c r="G38" i="43"/>
  <c r="I29" i="43"/>
  <c r="K26" i="43"/>
  <c r="M16" i="43"/>
  <c r="O6" i="43"/>
  <c r="I48" i="43"/>
  <c r="G48" i="43"/>
  <c r="E52" i="43"/>
  <c r="E51" i="41"/>
  <c r="O51" i="43"/>
  <c r="E45" i="43"/>
  <c r="E26" i="43"/>
  <c r="G56" i="43"/>
  <c r="G37" i="43"/>
  <c r="G16" i="43"/>
  <c r="I52" i="43"/>
  <c r="I34" i="43"/>
  <c r="I13" i="43"/>
  <c r="K24" i="43"/>
  <c r="M55" i="43"/>
  <c r="M36" i="43"/>
  <c r="M15" i="43"/>
  <c r="O45" i="43"/>
  <c r="O26" i="43"/>
  <c r="E47" i="43"/>
  <c r="I49" i="43"/>
  <c r="K40" i="43"/>
  <c r="M27" i="43"/>
  <c r="O16" i="43"/>
  <c r="E39" i="43"/>
  <c r="E20" i="43"/>
  <c r="G50" i="43"/>
  <c r="G10" i="43"/>
  <c r="I42" i="43"/>
  <c r="K38" i="43"/>
  <c r="K17" i="43"/>
  <c r="M49" i="43"/>
  <c r="M29" i="43"/>
  <c r="M9" i="43"/>
  <c r="O20" i="43"/>
  <c r="E42" i="43"/>
  <c r="G28" i="43"/>
  <c r="I24" i="43"/>
  <c r="K15" i="43"/>
  <c r="M6" i="43"/>
  <c r="O11" i="43"/>
  <c r="E38" i="43"/>
  <c r="E17" i="43"/>
  <c r="G29" i="43"/>
  <c r="G9" i="43"/>
  <c r="I40" i="43"/>
  <c r="I21" i="43"/>
  <c r="K51" i="43"/>
  <c r="K31" i="43"/>
  <c r="M48" i="43"/>
  <c r="M28" i="43"/>
  <c r="O38" i="43"/>
  <c r="O17" i="43"/>
  <c r="E31" i="43"/>
  <c r="G23" i="43"/>
  <c r="I14" i="43"/>
  <c r="K10" i="43"/>
  <c r="O52" i="43"/>
  <c r="C11" i="43"/>
  <c r="S11" i="6"/>
  <c r="I39" i="40"/>
  <c r="S39" i="6"/>
  <c r="E44" i="40"/>
  <c r="S44" i="6"/>
  <c r="C49" i="40"/>
  <c r="S49" i="6"/>
  <c r="F4" i="41"/>
  <c r="K56" i="41"/>
  <c r="K37" i="41"/>
  <c r="K16" i="41"/>
  <c r="I52" i="41"/>
  <c r="I34" i="41"/>
  <c r="I13" i="41"/>
  <c r="G44" i="41"/>
  <c r="G24" i="41"/>
  <c r="E15" i="41"/>
  <c r="K45" i="41"/>
  <c r="K26" i="41"/>
  <c r="I56" i="41"/>
  <c r="I37" i="41"/>
  <c r="I16" i="41"/>
  <c r="G52" i="41"/>
  <c r="G34" i="41"/>
  <c r="G13" i="41"/>
  <c r="E44" i="41"/>
  <c r="E24" i="41"/>
  <c r="K54" i="41"/>
  <c r="K35" i="41"/>
  <c r="K14" i="41"/>
  <c r="I45" i="41"/>
  <c r="I26" i="41"/>
  <c r="G56" i="41"/>
  <c r="G37" i="41"/>
  <c r="G16" i="41"/>
  <c r="E52" i="41"/>
  <c r="E34" i="41"/>
  <c r="K43" i="41"/>
  <c r="K23" i="41"/>
  <c r="I54" i="41"/>
  <c r="I35" i="41"/>
  <c r="I14" i="41"/>
  <c r="G45" i="41"/>
  <c r="G26" i="41"/>
  <c r="E56" i="41"/>
  <c r="E37" i="41"/>
  <c r="E16" i="41"/>
  <c r="K8" i="40"/>
  <c r="S8" i="6"/>
  <c r="C13" i="43"/>
  <c r="S13" i="6"/>
  <c r="G30" i="40"/>
  <c r="S30" i="6"/>
  <c r="C36" i="40"/>
  <c r="S36" i="6"/>
  <c r="C55" i="40"/>
  <c r="S55" i="6"/>
  <c r="K51" i="41"/>
  <c r="K31" i="41"/>
  <c r="K11" i="41"/>
  <c r="I48" i="41"/>
  <c r="I28" i="41"/>
  <c r="I8" i="41"/>
  <c r="G39" i="41"/>
  <c r="G20" i="41"/>
  <c r="E50" i="41"/>
  <c r="E30" i="41"/>
  <c r="E10" i="41"/>
  <c r="K40" i="41"/>
  <c r="K21" i="41"/>
  <c r="I51" i="41"/>
  <c r="I31" i="41"/>
  <c r="I11" i="41"/>
  <c r="G48" i="41"/>
  <c r="G28" i="41"/>
  <c r="G8" i="41"/>
  <c r="E39" i="41"/>
  <c r="E20" i="41"/>
  <c r="K49" i="41"/>
  <c r="K29" i="41"/>
  <c r="K9" i="41"/>
  <c r="I40" i="41"/>
  <c r="I21" i="41"/>
  <c r="G51" i="41"/>
  <c r="G31" i="41"/>
  <c r="G11" i="41"/>
  <c r="E48" i="41"/>
  <c r="E28" i="41"/>
  <c r="E8" i="41"/>
  <c r="K38" i="41"/>
  <c r="K17" i="41"/>
  <c r="I49" i="41"/>
  <c r="I29" i="41"/>
  <c r="I9" i="41"/>
  <c r="G40" i="41"/>
  <c r="G21" i="41"/>
  <c r="E11" i="41"/>
  <c r="C31" i="43"/>
  <c r="S31" i="6"/>
  <c r="C51" i="41"/>
  <c r="S51" i="6"/>
  <c r="K47" i="41"/>
  <c r="K27" i="41"/>
  <c r="K6" i="41"/>
  <c r="I43" i="41"/>
  <c r="I23" i="41"/>
  <c r="G54" i="41"/>
  <c r="G35" i="41"/>
  <c r="G14" i="41"/>
  <c r="E45" i="41"/>
  <c r="E26" i="41"/>
  <c r="K55" i="41"/>
  <c r="K36" i="41"/>
  <c r="K15" i="41"/>
  <c r="I47" i="41"/>
  <c r="I27" i="41"/>
  <c r="I6" i="41"/>
  <c r="G43" i="41"/>
  <c r="G23" i="41"/>
  <c r="E54" i="41"/>
  <c r="E35" i="41"/>
  <c r="E14" i="41"/>
  <c r="K44" i="41"/>
  <c r="K24" i="41"/>
  <c r="I55" i="41"/>
  <c r="I36" i="41"/>
  <c r="I15" i="41"/>
  <c r="G47" i="41"/>
  <c r="G27" i="41"/>
  <c r="G6" i="41"/>
  <c r="E43" i="41"/>
  <c r="E23" i="41"/>
  <c r="K52" i="41"/>
  <c r="K34" i="41"/>
  <c r="K13" i="41"/>
  <c r="I44" i="41"/>
  <c r="I24" i="41"/>
  <c r="G55" i="41"/>
  <c r="G36" i="41"/>
  <c r="G15" i="41"/>
  <c r="E47" i="41"/>
  <c r="E27" i="41"/>
  <c r="E6" i="41"/>
  <c r="K42" i="41"/>
  <c r="I38" i="41"/>
  <c r="I17" i="41"/>
  <c r="G49" i="41"/>
  <c r="G29" i="41"/>
  <c r="G9" i="41"/>
  <c r="E40" i="41"/>
  <c r="E21" i="41"/>
  <c r="K50" i="41"/>
  <c r="K30" i="41"/>
  <c r="K10" i="41"/>
  <c r="I42" i="41"/>
  <c r="G38" i="41"/>
  <c r="G17" i="41"/>
  <c r="E49" i="41"/>
  <c r="E29" i="41"/>
  <c r="E9" i="41"/>
  <c r="K39" i="41"/>
  <c r="K20" i="41"/>
  <c r="I50" i="41"/>
  <c r="I30" i="41"/>
  <c r="I10" i="41"/>
  <c r="G42" i="41"/>
  <c r="E38" i="41"/>
  <c r="E17" i="41"/>
  <c r="K48" i="41"/>
  <c r="K28" i="41"/>
  <c r="K8" i="41"/>
  <c r="I39" i="41"/>
  <c r="I20" i="41"/>
  <c r="G50" i="41"/>
  <c r="G30" i="41"/>
  <c r="G10" i="41"/>
  <c r="E42" i="41"/>
  <c r="F4" i="43"/>
  <c r="E20" i="42"/>
  <c r="M20" i="40"/>
  <c r="G20" i="42"/>
  <c r="I20" i="42"/>
  <c r="K20" i="42"/>
  <c r="C20" i="42"/>
  <c r="M20" i="42"/>
  <c r="C20" i="40"/>
  <c r="I20" i="40"/>
  <c r="G20" i="40"/>
  <c r="E20" i="40"/>
  <c r="C20" i="41"/>
  <c r="K20" i="40"/>
  <c r="C20" i="43"/>
  <c r="K24" i="42"/>
  <c r="C24" i="42"/>
  <c r="M24" i="42"/>
  <c r="E24" i="42"/>
  <c r="M24" i="40"/>
  <c r="G24" i="42"/>
  <c r="I24" i="42"/>
  <c r="K24" i="40"/>
  <c r="C24" i="43"/>
  <c r="C24" i="40"/>
  <c r="C24" i="41"/>
  <c r="I24" i="40"/>
  <c r="C35" i="39"/>
  <c r="I35" i="42"/>
  <c r="G35" i="42"/>
  <c r="C35" i="42"/>
  <c r="M35" i="42"/>
  <c r="K35" i="42"/>
  <c r="M35" i="40"/>
  <c r="E35" i="42"/>
  <c r="G35" i="40"/>
  <c r="E35" i="40"/>
  <c r="C35" i="41"/>
  <c r="I35" i="40"/>
  <c r="K35" i="40"/>
  <c r="C35" i="43"/>
  <c r="C35" i="40"/>
  <c r="C54" i="39"/>
  <c r="I54" i="42"/>
  <c r="G54" i="42"/>
  <c r="C54" i="42"/>
  <c r="M54" i="42"/>
  <c r="K54" i="42"/>
  <c r="M54" i="40"/>
  <c r="E54" i="42"/>
  <c r="G54" i="40"/>
  <c r="C54" i="41"/>
  <c r="E54" i="40"/>
  <c r="I54" i="40"/>
  <c r="K54" i="40"/>
  <c r="C54" i="43"/>
  <c r="C54" i="40"/>
  <c r="G9" i="42"/>
  <c r="I9" i="42"/>
  <c r="M9" i="40"/>
  <c r="K9" i="42"/>
  <c r="C9" i="42"/>
  <c r="M9" i="42"/>
  <c r="E9" i="42"/>
  <c r="C9" i="41"/>
  <c r="I9" i="40"/>
  <c r="K9" i="40"/>
  <c r="C9" i="43"/>
  <c r="C9" i="40"/>
  <c r="G9" i="40"/>
  <c r="E9" i="40"/>
  <c r="M21" i="40"/>
  <c r="G21" i="42"/>
  <c r="I21" i="42"/>
  <c r="C21" i="42"/>
  <c r="M21" i="42"/>
  <c r="E21" i="42"/>
  <c r="K21" i="42"/>
  <c r="K21" i="40"/>
  <c r="C21" i="43"/>
  <c r="G21" i="40"/>
  <c r="C21" i="41"/>
  <c r="E21" i="40"/>
  <c r="C21" i="40"/>
  <c r="M27" i="40"/>
  <c r="G27" i="42"/>
  <c r="I27" i="42"/>
  <c r="K27" i="42"/>
  <c r="C27" i="42"/>
  <c r="M27" i="42"/>
  <c r="E27" i="42"/>
  <c r="G27" i="40"/>
  <c r="K27" i="40"/>
  <c r="C27" i="43"/>
  <c r="C27" i="41"/>
  <c r="C27" i="40"/>
  <c r="E27" i="40"/>
  <c r="I27" i="40"/>
  <c r="C37" i="39"/>
  <c r="K37" i="42"/>
  <c r="C37" i="42"/>
  <c r="I37" i="42"/>
  <c r="M37" i="40"/>
  <c r="M37" i="42"/>
  <c r="E37" i="42"/>
  <c r="G37" i="42"/>
  <c r="C37" i="40"/>
  <c r="E37" i="40"/>
  <c r="I37" i="40"/>
  <c r="G37" i="40"/>
  <c r="C37" i="43"/>
  <c r="C37" i="41"/>
  <c r="C42" i="39"/>
  <c r="G42" i="42"/>
  <c r="K42" i="42"/>
  <c r="C42" i="42"/>
  <c r="I42" i="42"/>
  <c r="M42" i="40"/>
  <c r="M42" i="42"/>
  <c r="E42" i="42"/>
  <c r="C42" i="43"/>
  <c r="C42" i="41"/>
  <c r="C42" i="40"/>
  <c r="E42" i="40"/>
  <c r="I42" i="40"/>
  <c r="G42" i="40"/>
  <c r="K42" i="40"/>
  <c r="C47" i="39"/>
  <c r="G47" i="42"/>
  <c r="K47" i="42"/>
  <c r="C47" i="42"/>
  <c r="I47" i="42"/>
  <c r="M47" i="40"/>
  <c r="M47" i="42"/>
  <c r="E47" i="42"/>
  <c r="G47" i="40"/>
  <c r="K47" i="40"/>
  <c r="C47" i="43"/>
  <c r="C47" i="41"/>
  <c r="C47" i="40"/>
  <c r="E47" i="40"/>
  <c r="I47" i="40"/>
  <c r="C56" i="39"/>
  <c r="K56" i="42"/>
  <c r="C56" i="42"/>
  <c r="I56" i="42"/>
  <c r="M56" i="40"/>
  <c r="M56" i="42"/>
  <c r="E56" i="42"/>
  <c r="G56" i="42"/>
  <c r="C56" i="40"/>
  <c r="E56" i="40"/>
  <c r="I56" i="40"/>
  <c r="G56" i="40"/>
  <c r="C56" i="43"/>
  <c r="C56" i="41"/>
  <c r="G6" i="42"/>
  <c r="I6" i="42"/>
  <c r="M6" i="40"/>
  <c r="K6" i="42"/>
  <c r="C6" i="42"/>
  <c r="M6" i="42"/>
  <c r="E6" i="42"/>
  <c r="G6" i="40"/>
  <c r="K6" i="40"/>
  <c r="C6" i="41"/>
  <c r="C6" i="43"/>
  <c r="C6" i="40"/>
  <c r="E6" i="40"/>
  <c r="I6" i="40"/>
  <c r="I10" i="42"/>
  <c r="C10" i="42"/>
  <c r="M10" i="42"/>
  <c r="E10" i="42"/>
  <c r="K10" i="42"/>
  <c r="M10" i="40"/>
  <c r="G10" i="42"/>
  <c r="E10" i="40"/>
  <c r="C10" i="40"/>
  <c r="K10" i="40"/>
  <c r="C10" i="43"/>
  <c r="I10" i="40"/>
  <c r="C10" i="41"/>
  <c r="I15" i="42"/>
  <c r="C15" i="42"/>
  <c r="M15" i="42"/>
  <c r="E15" i="42"/>
  <c r="K15" i="42"/>
  <c r="M15" i="40"/>
  <c r="G15" i="42"/>
  <c r="I15" i="40"/>
  <c r="C15" i="41"/>
  <c r="E15" i="40"/>
  <c r="K15" i="40"/>
  <c r="C15" i="43"/>
  <c r="G15" i="40"/>
  <c r="K23" i="42"/>
  <c r="C23" i="42"/>
  <c r="I23" i="42"/>
  <c r="E23" i="42"/>
  <c r="M23" i="40"/>
  <c r="M23" i="42"/>
  <c r="G23" i="42"/>
  <c r="G23" i="40"/>
  <c r="I23" i="40"/>
  <c r="C23" i="43"/>
  <c r="K23" i="40"/>
  <c r="C23" i="41"/>
  <c r="C23" i="40"/>
  <c r="E23" i="40"/>
  <c r="G28" i="42"/>
  <c r="K28" i="42"/>
  <c r="C28" i="42"/>
  <c r="I28" i="42"/>
  <c r="E28" i="42"/>
  <c r="M28" i="40"/>
  <c r="M28" i="42"/>
  <c r="C28" i="40"/>
  <c r="E28" i="40"/>
  <c r="G28" i="40"/>
  <c r="I28" i="40"/>
  <c r="C28" i="43"/>
  <c r="C28" i="41"/>
  <c r="C34" i="39"/>
  <c r="E34" i="42"/>
  <c r="G34" i="42"/>
  <c r="I34" i="42"/>
  <c r="K34" i="42"/>
  <c r="C34" i="42"/>
  <c r="M34" i="42"/>
  <c r="M34" i="40"/>
  <c r="C34" i="41"/>
  <c r="C34" i="40"/>
  <c r="E34" i="40"/>
  <c r="G34" i="40"/>
  <c r="K34" i="40"/>
  <c r="C38" i="39"/>
  <c r="M38" i="40"/>
  <c r="E38" i="42"/>
  <c r="G38" i="42"/>
  <c r="I38" i="42"/>
  <c r="K38" i="42"/>
  <c r="C38" i="42"/>
  <c r="M38" i="42"/>
  <c r="K38" i="40"/>
  <c r="C38" i="41"/>
  <c r="C38" i="40"/>
  <c r="G38" i="40"/>
  <c r="I38" i="40"/>
  <c r="C38" i="43"/>
  <c r="C43" i="39"/>
  <c r="K43" i="42"/>
  <c r="C43" i="42"/>
  <c r="M43" i="42"/>
  <c r="M43" i="40"/>
  <c r="E43" i="42"/>
  <c r="G43" i="42"/>
  <c r="I43" i="42"/>
  <c r="G43" i="40"/>
  <c r="I43" i="40"/>
  <c r="C43" i="43"/>
  <c r="C43" i="40"/>
  <c r="K43" i="40"/>
  <c r="C43" i="41"/>
  <c r="E43" i="40"/>
  <c r="C48" i="39"/>
  <c r="G48" i="42"/>
  <c r="I48" i="42"/>
  <c r="K48" i="42"/>
  <c r="C48" i="42"/>
  <c r="M48" i="42"/>
  <c r="M48" i="40"/>
  <c r="E48" i="42"/>
  <c r="E48" i="40"/>
  <c r="G48" i="40"/>
  <c r="I48" i="40"/>
  <c r="C48" i="43"/>
  <c r="C48" i="41"/>
  <c r="C48" i="40"/>
  <c r="C52" i="39"/>
  <c r="E52" i="42"/>
  <c r="G52" i="42"/>
  <c r="I52" i="42"/>
  <c r="K52" i="42"/>
  <c r="C52" i="42"/>
  <c r="M52" i="42"/>
  <c r="M52" i="40"/>
  <c r="C52" i="41"/>
  <c r="C52" i="40"/>
  <c r="E52" i="40"/>
  <c r="G52" i="40"/>
  <c r="K52" i="40"/>
  <c r="L18" i="42"/>
  <c r="C11" i="41"/>
  <c r="K56" i="40"/>
  <c r="I52" i="40"/>
  <c r="G24" i="40"/>
  <c r="C49" i="39"/>
  <c r="I49" i="42"/>
  <c r="G49" i="42"/>
  <c r="C49" i="42"/>
  <c r="M49" i="42"/>
  <c r="K49" i="42"/>
  <c r="M49" i="40"/>
  <c r="E49" i="42"/>
  <c r="C49" i="41"/>
  <c r="I49" i="40"/>
  <c r="K49" i="40"/>
  <c r="C49" i="43"/>
  <c r="G49" i="40"/>
  <c r="E49" i="40"/>
  <c r="B4" i="40"/>
  <c r="H4" i="40"/>
  <c r="G10" i="40"/>
  <c r="K37" i="40"/>
  <c r="I34" i="40"/>
  <c r="I16" i="42"/>
  <c r="K16" i="42"/>
  <c r="C16" i="42"/>
  <c r="M16" i="42"/>
  <c r="E16" i="42"/>
  <c r="M16" i="40"/>
  <c r="G16" i="42"/>
  <c r="C16" i="40"/>
  <c r="E16" i="40"/>
  <c r="I16" i="40"/>
  <c r="G16" i="40"/>
  <c r="C16" i="43"/>
  <c r="C16" i="41"/>
  <c r="C39" i="39"/>
  <c r="M39" i="40"/>
  <c r="E39" i="42"/>
  <c r="I39" i="42"/>
  <c r="G39" i="42"/>
  <c r="C39" i="42"/>
  <c r="M39" i="42"/>
  <c r="K39" i="42"/>
  <c r="C39" i="40"/>
  <c r="G39" i="40"/>
  <c r="E39" i="40"/>
  <c r="C39" i="41"/>
  <c r="K39" i="40"/>
  <c r="C39" i="43"/>
  <c r="G8" i="42"/>
  <c r="K8" i="42"/>
  <c r="C8" i="42"/>
  <c r="I8" i="42"/>
  <c r="E8" i="42"/>
  <c r="M8" i="40"/>
  <c r="M8" i="42"/>
  <c r="E8" i="40"/>
  <c r="C8" i="40"/>
  <c r="G8" i="40"/>
  <c r="I8" i="40"/>
  <c r="C8" i="43"/>
  <c r="C8" i="41"/>
  <c r="E13" i="42"/>
  <c r="M13" i="40"/>
  <c r="M13" i="42"/>
  <c r="G13" i="42"/>
  <c r="K13" i="42"/>
  <c r="C13" i="42"/>
  <c r="I13" i="42"/>
  <c r="C13" i="40"/>
  <c r="C13" i="41"/>
  <c r="E13" i="40"/>
  <c r="G13" i="40"/>
  <c r="K13" i="40"/>
  <c r="K17" i="42"/>
  <c r="C17" i="42"/>
  <c r="I17" i="42"/>
  <c r="E17" i="42"/>
  <c r="M17" i="40"/>
  <c r="M17" i="42"/>
  <c r="G17" i="42"/>
  <c r="K17" i="40"/>
  <c r="C17" i="41"/>
  <c r="C17" i="40"/>
  <c r="G17" i="40"/>
  <c r="I17" i="40"/>
  <c r="C17" i="43"/>
  <c r="C26" i="42"/>
  <c r="M26" i="42"/>
  <c r="E26" i="42"/>
  <c r="K26" i="42"/>
  <c r="M26" i="40"/>
  <c r="G26" i="42"/>
  <c r="I26" i="42"/>
  <c r="E26" i="40"/>
  <c r="C26" i="40"/>
  <c r="K26" i="40"/>
  <c r="C26" i="43"/>
  <c r="G26" i="40"/>
  <c r="I26" i="40"/>
  <c r="I30" i="42"/>
  <c r="C30" i="42"/>
  <c r="M30" i="42"/>
  <c r="E30" i="42"/>
  <c r="K30" i="42"/>
  <c r="M30" i="40"/>
  <c r="G30" i="42"/>
  <c r="E30" i="40"/>
  <c r="C30" i="40"/>
  <c r="K30" i="40"/>
  <c r="C30" i="43"/>
  <c r="I30" i="40"/>
  <c r="C30" i="41"/>
  <c r="C36" i="39"/>
  <c r="I36" i="42"/>
  <c r="K36" i="42"/>
  <c r="C36" i="42"/>
  <c r="M36" i="42"/>
  <c r="M36" i="40"/>
  <c r="E36" i="42"/>
  <c r="G36" i="42"/>
  <c r="I36" i="40"/>
  <c r="C36" i="41"/>
  <c r="E36" i="40"/>
  <c r="K36" i="40"/>
  <c r="C36" i="43"/>
  <c r="G36" i="40"/>
  <c r="C40" i="39"/>
  <c r="G40" i="42"/>
  <c r="I40" i="42"/>
  <c r="K40" i="42"/>
  <c r="C40" i="42"/>
  <c r="M40" i="42"/>
  <c r="M40" i="40"/>
  <c r="E40" i="42"/>
  <c r="K40" i="40"/>
  <c r="C40" i="43"/>
  <c r="G40" i="40"/>
  <c r="I40" i="40"/>
  <c r="C40" i="41"/>
  <c r="E40" i="40"/>
  <c r="C40" i="40"/>
  <c r="C45" i="39"/>
  <c r="M45" i="40"/>
  <c r="E45" i="42"/>
  <c r="G45" i="42"/>
  <c r="I45" i="42"/>
  <c r="K45" i="42"/>
  <c r="C45" i="42"/>
  <c r="M45" i="42"/>
  <c r="E45" i="40"/>
  <c r="C45" i="40"/>
  <c r="K45" i="40"/>
  <c r="C45" i="43"/>
  <c r="G45" i="40"/>
  <c r="I45" i="40"/>
  <c r="C50" i="39"/>
  <c r="C50" i="42"/>
  <c r="M50" i="42"/>
  <c r="M50" i="40"/>
  <c r="E50" i="42"/>
  <c r="G50" i="42"/>
  <c r="I50" i="42"/>
  <c r="K50" i="42"/>
  <c r="E50" i="40"/>
  <c r="C50" i="40"/>
  <c r="K50" i="40"/>
  <c r="C50" i="43"/>
  <c r="I50" i="40"/>
  <c r="C50" i="41"/>
  <c r="C55" i="39"/>
  <c r="I55" i="42"/>
  <c r="K55" i="42"/>
  <c r="C55" i="42"/>
  <c r="M55" i="42"/>
  <c r="M55" i="40"/>
  <c r="E55" i="42"/>
  <c r="G55" i="42"/>
  <c r="I55" i="40"/>
  <c r="C55" i="41"/>
  <c r="E55" i="40"/>
  <c r="K55" i="40"/>
  <c r="C55" i="43"/>
  <c r="G55" i="40"/>
  <c r="C52" i="43"/>
  <c r="K48" i="40"/>
  <c r="I21" i="40"/>
  <c r="C15" i="40"/>
  <c r="C45" i="41"/>
  <c r="K16" i="40"/>
  <c r="I13" i="40"/>
  <c r="E38" i="40"/>
  <c r="M11" i="40"/>
  <c r="C11" i="42"/>
  <c r="M11" i="42"/>
  <c r="E11" i="42"/>
  <c r="G11" i="42"/>
  <c r="I11" i="42"/>
  <c r="K11" i="42"/>
  <c r="I11" i="40"/>
  <c r="G11" i="40"/>
  <c r="K11" i="40"/>
  <c r="C11" i="40"/>
  <c r="E11" i="40"/>
  <c r="G29" i="42"/>
  <c r="I29" i="42"/>
  <c r="K29" i="42"/>
  <c r="C29" i="42"/>
  <c r="M29" i="42"/>
  <c r="E29" i="42"/>
  <c r="M29" i="40"/>
  <c r="C29" i="41"/>
  <c r="I29" i="40"/>
  <c r="K29" i="40"/>
  <c r="C29" i="43"/>
  <c r="C29" i="40"/>
  <c r="G29" i="40"/>
  <c r="E29" i="40"/>
  <c r="C44" i="39"/>
  <c r="C44" i="42"/>
  <c r="M44" i="42"/>
  <c r="K44" i="42"/>
  <c r="M44" i="40"/>
  <c r="E44" i="42"/>
  <c r="I44" i="42"/>
  <c r="G44" i="42"/>
  <c r="K44" i="40"/>
  <c r="C44" i="43"/>
  <c r="C44" i="40"/>
  <c r="C44" i="41"/>
  <c r="I44" i="40"/>
  <c r="G14" i="42"/>
  <c r="I14" i="42"/>
  <c r="K14" i="42"/>
  <c r="C14" i="42"/>
  <c r="M14" i="42"/>
  <c r="E14" i="42"/>
  <c r="M14" i="40"/>
  <c r="G14" i="40"/>
  <c r="E14" i="40"/>
  <c r="C14" i="41"/>
  <c r="I14" i="40"/>
  <c r="K14" i="40"/>
  <c r="C14" i="43"/>
  <c r="C14" i="40"/>
  <c r="C31" i="42"/>
  <c r="M31" i="42"/>
  <c r="E31" i="42"/>
  <c r="M31" i="40"/>
  <c r="G31" i="42"/>
  <c r="I31" i="42"/>
  <c r="K31" i="42"/>
  <c r="I31" i="40"/>
  <c r="G31" i="40"/>
  <c r="K31" i="40"/>
  <c r="C31" i="40"/>
  <c r="E31" i="40"/>
  <c r="C51" i="39"/>
  <c r="M51" i="40"/>
  <c r="M51" i="42"/>
  <c r="E51" i="42"/>
  <c r="G51" i="42"/>
  <c r="K51" i="42"/>
  <c r="C51" i="42"/>
  <c r="I51" i="42"/>
  <c r="I51" i="40"/>
  <c r="G51" i="40"/>
  <c r="K51" i="40"/>
  <c r="C51" i="40"/>
  <c r="E51" i="40"/>
  <c r="C34" i="43"/>
  <c r="C31" i="41"/>
  <c r="K28" i="40"/>
  <c r="G50" i="40"/>
  <c r="E24" i="40"/>
  <c r="C51" i="43"/>
  <c r="C26" i="41"/>
  <c r="G44" i="40"/>
  <c r="E17" i="40"/>
  <c r="D4" i="40"/>
  <c r="F4" i="42"/>
  <c r="D18" i="42"/>
  <c r="J4" i="41"/>
  <c r="F4" i="40"/>
  <c r="D4" i="43"/>
  <c r="J4" i="40"/>
  <c r="L4" i="43"/>
  <c r="H18" i="42"/>
  <c r="B4" i="42"/>
  <c r="B4" i="41"/>
  <c r="L3" i="42"/>
  <c r="F3" i="42"/>
  <c r="J4" i="42"/>
  <c r="D4" i="42"/>
  <c r="D53" i="5"/>
  <c r="D53" i="3"/>
  <c r="N4" i="43"/>
  <c r="D4" i="41"/>
  <c r="H4" i="43"/>
  <c r="H4" i="42"/>
  <c r="E19" i="26"/>
  <c r="D3" i="42"/>
  <c r="J3" i="42"/>
  <c r="L4" i="42"/>
  <c r="J4" i="43"/>
  <c r="D41" i="3"/>
  <c r="H4" i="41"/>
  <c r="B4" i="43"/>
  <c r="B3" i="42"/>
  <c r="H3" i="42"/>
  <c r="C41" i="26"/>
  <c r="L53" i="6"/>
  <c r="N46" i="6"/>
  <c r="L3" i="40"/>
  <c r="L4" i="40"/>
  <c r="E12" i="26"/>
  <c r="D19" i="26"/>
  <c r="D12" i="26"/>
  <c r="B53" i="26"/>
  <c r="B41" i="26"/>
  <c r="B25" i="26"/>
  <c r="P53" i="6"/>
  <c r="P12" i="6"/>
  <c r="N12" i="6"/>
  <c r="J41" i="6"/>
  <c r="F12" i="6"/>
  <c r="D53" i="6"/>
  <c r="D46" i="3"/>
  <c r="D25" i="3"/>
  <c r="D19" i="3"/>
  <c r="D12" i="3"/>
  <c r="D7" i="3"/>
  <c r="D4" i="3" l="1"/>
  <c r="G7" i="37" l="1"/>
  <c r="H7" i="37"/>
  <c r="F5" i="37" l="1"/>
  <c r="F53" i="37" l="1"/>
  <c r="F41" i="37"/>
  <c r="D46" i="39"/>
  <c r="D19" i="39"/>
  <c r="D25" i="39"/>
  <c r="D7" i="39"/>
  <c r="D12" i="39"/>
  <c r="D41" i="39"/>
  <c r="F7" i="37"/>
  <c r="F12" i="37"/>
  <c r="F32" i="37"/>
  <c r="F19" i="37"/>
  <c r="F25" i="37"/>
  <c r="F18" i="37" l="1"/>
  <c r="F4" i="37"/>
  <c r="F3" i="37"/>
  <c r="B5" i="37" l="1"/>
  <c r="D41" i="37"/>
  <c r="I41" i="37"/>
  <c r="B41" i="37"/>
  <c r="C32" i="37"/>
  <c r="D25" i="37"/>
  <c r="B25" i="37"/>
  <c r="I25" i="37"/>
  <c r="I19" i="37"/>
  <c r="D19" i="37"/>
  <c r="G19" i="37"/>
  <c r="I12" i="37"/>
  <c r="B12" i="37"/>
  <c r="C7" i="37"/>
  <c r="D7" i="37"/>
  <c r="I5" i="37"/>
  <c r="H5" i="37"/>
  <c r="C5" i="37"/>
  <c r="G5" i="37"/>
  <c r="D5" i="37"/>
  <c r="B7" i="37" l="1"/>
  <c r="B4" i="37" s="1"/>
  <c r="C19" i="37"/>
  <c r="G25" i="37"/>
  <c r="C25" i="37"/>
  <c r="B32" i="37"/>
  <c r="B46" i="37"/>
  <c r="I7" i="37"/>
  <c r="D12" i="37"/>
  <c r="D4" i="37" s="1"/>
  <c r="B19" i="37"/>
  <c r="I32" i="37"/>
  <c r="I18" i="37" s="1"/>
  <c r="D53" i="37"/>
  <c r="C41" i="37"/>
  <c r="G4" i="37"/>
  <c r="D32" i="37"/>
  <c r="C53" i="37"/>
  <c r="C4" i="37"/>
  <c r="B18" i="37" l="1"/>
  <c r="G18" i="37"/>
  <c r="H3" i="37"/>
  <c r="H18" i="37"/>
  <c r="D18" i="37"/>
  <c r="H4" i="37"/>
  <c r="C3" i="37"/>
  <c r="I3" i="37"/>
  <c r="I4" i="37"/>
  <c r="G3" i="37"/>
  <c r="D3" i="37"/>
  <c r="B3" i="37"/>
  <c r="C18" i="37"/>
  <c r="D5" i="39" l="1"/>
  <c r="F5" i="39"/>
  <c r="B5" i="39" l="1"/>
  <c r="B53" i="39"/>
  <c r="B46" i="39"/>
  <c r="D4" i="39"/>
  <c r="B41" i="39"/>
  <c r="E7" i="39"/>
  <c r="B7" i="39"/>
  <c r="B19" i="39"/>
  <c r="E19" i="39"/>
  <c r="F7" i="39"/>
  <c r="E12" i="39"/>
  <c r="E5" i="39"/>
  <c r="G5" i="39"/>
  <c r="G7" i="39"/>
  <c r="E46" i="39"/>
  <c r="F19" i="39"/>
  <c r="E41" i="39"/>
  <c r="E25" i="39"/>
  <c r="E53" i="39"/>
  <c r="F41" i="39"/>
  <c r="B4" i="39" l="1"/>
  <c r="E4" i="39"/>
  <c r="G4" i="39"/>
  <c r="F4" i="39"/>
  <c r="I5" i="38" l="1"/>
  <c r="K46" i="38" l="1"/>
  <c r="K32" i="38"/>
  <c r="I46" i="38"/>
  <c r="I41" i="38"/>
  <c r="I32" i="38"/>
  <c r="I19" i="38"/>
  <c r="I7" i="38"/>
  <c r="I3" i="38" l="1"/>
  <c r="I18" i="38"/>
  <c r="I4" i="38"/>
  <c r="D5" i="38"/>
  <c r="N5" i="6"/>
  <c r="H6" i="10"/>
  <c r="I6" i="10"/>
  <c r="B6" i="10"/>
  <c r="D5" i="6" l="1"/>
  <c r="F5" i="6"/>
  <c r="J5" i="6"/>
  <c r="P5" i="6"/>
  <c r="H8" i="10"/>
  <c r="F7" i="6"/>
  <c r="B5" i="38"/>
  <c r="E53" i="38"/>
  <c r="D7" i="38"/>
  <c r="B53" i="38"/>
  <c r="B46" i="38"/>
  <c r="B7" i="38"/>
  <c r="B12" i="38"/>
  <c r="G25" i="38"/>
  <c r="K5" i="38"/>
  <c r="E5" i="38"/>
  <c r="F7" i="38"/>
  <c r="J7" i="38"/>
  <c r="G5" i="38"/>
  <c r="G46" i="38"/>
  <c r="B32" i="38"/>
  <c r="F46" i="38"/>
  <c r="F18" i="38" s="1"/>
  <c r="F5" i="38"/>
  <c r="J5" i="38"/>
  <c r="E7" i="38"/>
  <c r="G7" i="38"/>
  <c r="K7" i="38"/>
  <c r="E19" i="38"/>
  <c r="K19" i="38"/>
  <c r="K18" i="38" s="1"/>
  <c r="J32" i="38"/>
  <c r="J18" i="38" s="1"/>
  <c r="P46" i="6"/>
  <c r="P41" i="6"/>
  <c r="P25" i="6"/>
  <c r="P19" i="6"/>
  <c r="P7" i="6"/>
  <c r="F53" i="6"/>
  <c r="F46" i="6"/>
  <c r="F41" i="6"/>
  <c r="F25" i="6"/>
  <c r="J53" i="6"/>
  <c r="J25" i="6"/>
  <c r="H54" i="10"/>
  <c r="H47" i="10"/>
  <c r="H42" i="10"/>
  <c r="H33" i="10"/>
  <c r="H20" i="10"/>
  <c r="I13" i="10"/>
  <c r="I54" i="10"/>
  <c r="I42" i="10"/>
  <c r="I33" i="10"/>
  <c r="I26" i="10"/>
  <c r="I20" i="10"/>
  <c r="I8" i="10"/>
  <c r="N53" i="6"/>
  <c r="N41" i="6"/>
  <c r="N19" i="6"/>
  <c r="N7" i="6"/>
  <c r="N25" i="6"/>
  <c r="D25" i="6"/>
  <c r="D12" i="6"/>
  <c r="D7" i="6"/>
  <c r="D46" i="6"/>
  <c r="D41" i="6"/>
  <c r="J19" i="6"/>
  <c r="J12" i="6"/>
  <c r="J46" i="6"/>
  <c r="J7" i="6"/>
  <c r="E18" i="38" l="1"/>
  <c r="G18" i="38"/>
  <c r="P4" i="6"/>
  <c r="N4" i="6"/>
  <c r="H5" i="10"/>
  <c r="F4" i="6"/>
  <c r="J4" i="38"/>
  <c r="J3" i="38"/>
  <c r="K4" i="38"/>
  <c r="K3" i="38"/>
  <c r="I5" i="10"/>
  <c r="D4" i="6"/>
  <c r="H4" i="10"/>
  <c r="D4" i="38"/>
  <c r="B4" i="38"/>
  <c r="B18" i="38"/>
  <c r="E3" i="38"/>
  <c r="E4" i="38"/>
  <c r="G3" i="38"/>
  <c r="G4" i="38"/>
  <c r="F3" i="38"/>
  <c r="F4" i="38"/>
  <c r="B3" i="38"/>
  <c r="J4" i="6"/>
  <c r="H19" i="10"/>
  <c r="I4" i="10"/>
  <c r="I19" i="10"/>
  <c r="J43" i="35" l="1"/>
  <c r="F34" i="35" l="1"/>
  <c r="F43" i="35"/>
  <c r="H5" i="3" l="1"/>
  <c r="M7" i="35"/>
  <c r="L7" i="35"/>
  <c r="K7" i="35"/>
  <c r="J7" i="35"/>
  <c r="F7" i="35"/>
  <c r="E7" i="35"/>
  <c r="C7" i="35"/>
  <c r="B7" i="35"/>
  <c r="D7" i="35"/>
  <c r="I13" i="2"/>
  <c r="I56" i="2"/>
  <c r="I55" i="2"/>
  <c r="I54" i="2"/>
  <c r="I52" i="2"/>
  <c r="I51" i="2"/>
  <c r="I50" i="2"/>
  <c r="I49" i="2"/>
  <c r="I48" i="2"/>
  <c r="I47" i="2"/>
  <c r="I45" i="2"/>
  <c r="I44" i="2"/>
  <c r="I43" i="2"/>
  <c r="I42" i="2"/>
  <c r="I40" i="2"/>
  <c r="I39" i="2"/>
  <c r="I38" i="2"/>
  <c r="I37" i="2"/>
  <c r="I36" i="2"/>
  <c r="I35" i="2"/>
  <c r="I34" i="2"/>
  <c r="I33" i="2"/>
  <c r="I31" i="2"/>
  <c r="I30" i="2"/>
  <c r="I29" i="2"/>
  <c r="I28" i="2"/>
  <c r="I27" i="2"/>
  <c r="I26" i="2"/>
  <c r="I24" i="2"/>
  <c r="I23" i="2"/>
  <c r="I22" i="2"/>
  <c r="I21" i="2"/>
  <c r="I20" i="2"/>
  <c r="I17" i="2"/>
  <c r="I16" i="2"/>
  <c r="I15" i="2"/>
  <c r="I14" i="2"/>
  <c r="I11" i="2"/>
  <c r="I10" i="2"/>
  <c r="I9" i="2"/>
  <c r="I8" i="2"/>
  <c r="I6" i="2"/>
  <c r="I53" i="2"/>
  <c r="I46" i="2"/>
  <c r="I41" i="2"/>
  <c r="I32" i="2"/>
  <c r="I25" i="2"/>
  <c r="I19" i="2"/>
  <c r="I18" i="2"/>
  <c r="I12" i="2"/>
  <c r="I7" i="2"/>
  <c r="I5" i="2"/>
  <c r="I4" i="2"/>
  <c r="I3" i="2"/>
  <c r="C5" i="5"/>
  <c r="B5" i="5"/>
  <c r="C5" i="2"/>
  <c r="C3" i="2" s="1"/>
  <c r="B5" i="2"/>
  <c r="E6" i="9"/>
  <c r="D6" i="9"/>
  <c r="M6" i="9"/>
  <c r="L6" i="9"/>
  <c r="K6" i="9"/>
  <c r="J6" i="9"/>
  <c r="C6" i="9"/>
  <c r="I6" i="9"/>
  <c r="H6" i="9"/>
  <c r="G6" i="9"/>
  <c r="B6" i="9"/>
  <c r="G6" i="10"/>
  <c r="J6" i="10"/>
  <c r="S5" i="11"/>
  <c r="R5" i="11"/>
  <c r="Q5" i="11"/>
  <c r="P5" i="11"/>
  <c r="O5" i="11"/>
  <c r="L5" i="11"/>
  <c r="N5" i="11"/>
  <c r="M5" i="11"/>
  <c r="K5" i="11"/>
  <c r="J5" i="11"/>
  <c r="I5" i="11"/>
  <c r="H5" i="11"/>
  <c r="G5" i="11"/>
  <c r="B5" i="11"/>
  <c r="H5" i="26"/>
  <c r="J5" i="26"/>
  <c r="I5" i="26"/>
  <c r="G5" i="26"/>
  <c r="E5" i="26"/>
  <c r="F5" i="26"/>
  <c r="C5" i="26"/>
  <c r="D5" i="26"/>
  <c r="B5" i="26"/>
  <c r="E27" i="35"/>
  <c r="J27" i="35"/>
  <c r="J34" i="35"/>
  <c r="D14" i="35"/>
  <c r="D48" i="35"/>
  <c r="J14" i="35"/>
  <c r="M24" i="6" l="1"/>
  <c r="E14" i="5"/>
  <c r="E24" i="5"/>
  <c r="I24" i="6"/>
  <c r="I31" i="6"/>
  <c r="I29" i="6"/>
  <c r="I43" i="6"/>
  <c r="I34" i="6"/>
  <c r="I37" i="6"/>
  <c r="E13" i="5"/>
  <c r="I13" i="6"/>
  <c r="E54" i="5"/>
  <c r="I54" i="6"/>
  <c r="E34" i="3"/>
  <c r="M48" i="6"/>
  <c r="E54" i="3"/>
  <c r="M30" i="6"/>
  <c r="F5" i="3"/>
  <c r="M31" i="6"/>
  <c r="M34" i="6"/>
  <c r="M54" i="6"/>
  <c r="M21" i="6"/>
  <c r="C26" i="6"/>
  <c r="C28" i="6"/>
  <c r="I42" i="6"/>
  <c r="M45" i="6"/>
  <c r="E44" i="5"/>
  <c r="I44" i="6"/>
  <c r="E35" i="5"/>
  <c r="I35" i="6"/>
  <c r="C36" i="6"/>
  <c r="M40" i="6"/>
  <c r="E38" i="5"/>
  <c r="I38" i="6"/>
  <c r="C39" i="6"/>
  <c r="E49" i="5"/>
  <c r="I49" i="6"/>
  <c r="M47" i="6"/>
  <c r="E8" i="5"/>
  <c r="I8" i="6"/>
  <c r="C9" i="6"/>
  <c r="E10" i="3"/>
  <c r="E15" i="5"/>
  <c r="I15" i="6"/>
  <c r="I16" i="6"/>
  <c r="E23" i="5"/>
  <c r="I23" i="6"/>
  <c r="E6" i="5"/>
  <c r="E17" i="5"/>
  <c r="I17" i="6"/>
  <c r="E51" i="5"/>
  <c r="I51" i="6"/>
  <c r="C11" i="6"/>
  <c r="E56" i="5"/>
  <c r="I56" i="6"/>
  <c r="M29" i="6"/>
  <c r="C45" i="6"/>
  <c r="M43" i="6"/>
  <c r="E44" i="3"/>
  <c r="C40" i="6"/>
  <c r="M37" i="6"/>
  <c r="E38" i="3"/>
  <c r="M52" i="6"/>
  <c r="M13" i="6"/>
  <c r="M14" i="6"/>
  <c r="M10" i="6"/>
  <c r="E16" i="3"/>
  <c r="E51" i="3"/>
  <c r="M17" i="6"/>
  <c r="M51" i="6"/>
  <c r="M56" i="6"/>
  <c r="C20" i="6"/>
  <c r="E27" i="2"/>
  <c r="F27" i="2" s="1"/>
  <c r="C27" i="39"/>
  <c r="E27" i="6"/>
  <c r="O27" i="6"/>
  <c r="Q27" i="6"/>
  <c r="K27" i="6"/>
  <c r="C27" i="38"/>
  <c r="G27" i="6"/>
  <c r="F42" i="5"/>
  <c r="G42" i="5" s="1"/>
  <c r="E42" i="5"/>
  <c r="F43" i="3"/>
  <c r="G43" i="3" s="1"/>
  <c r="E43" i="3"/>
  <c r="H52" i="3"/>
  <c r="C50" i="6"/>
  <c r="F13" i="3"/>
  <c r="G13" i="3" s="1"/>
  <c r="E13" i="3"/>
  <c r="E9" i="2"/>
  <c r="F9" i="2" s="1"/>
  <c r="G9" i="6"/>
  <c r="C9" i="39"/>
  <c r="C9" i="38"/>
  <c r="Q9" i="6"/>
  <c r="E9" i="6"/>
  <c r="O9" i="6"/>
  <c r="K9" i="6"/>
  <c r="H14" i="3"/>
  <c r="I14" i="3" s="1"/>
  <c r="E14" i="3"/>
  <c r="H16" i="5"/>
  <c r="I16" i="5" s="1"/>
  <c r="E16" i="5"/>
  <c r="H20" i="5"/>
  <c r="I20" i="5" s="1"/>
  <c r="E20" i="5"/>
  <c r="C21" i="39"/>
  <c r="O21" i="6"/>
  <c r="G21" i="6"/>
  <c r="K21" i="6"/>
  <c r="C21" i="38"/>
  <c r="Q21" i="6"/>
  <c r="E21" i="6"/>
  <c r="I26" i="6"/>
  <c r="E27" i="3"/>
  <c r="I28" i="6"/>
  <c r="F35" i="3"/>
  <c r="G35" i="3" s="1"/>
  <c r="E35" i="3"/>
  <c r="H39" i="5"/>
  <c r="I39" i="5" s="1"/>
  <c r="E39" i="5"/>
  <c r="G48" i="6"/>
  <c r="C48" i="38"/>
  <c r="E48" i="6"/>
  <c r="O48" i="6"/>
  <c r="K48" i="6"/>
  <c r="Q48" i="6"/>
  <c r="E20" i="2"/>
  <c r="F20" i="2" s="1"/>
  <c r="C20" i="39"/>
  <c r="E20" i="6"/>
  <c r="O20" i="6"/>
  <c r="K20" i="6"/>
  <c r="Q20" i="6"/>
  <c r="G20" i="6"/>
  <c r="C20" i="38"/>
  <c r="H31" i="3"/>
  <c r="I27" i="6"/>
  <c r="G28" i="2"/>
  <c r="H28" i="2" s="1"/>
  <c r="C28" i="39"/>
  <c r="O28" i="6"/>
  <c r="E28" i="6"/>
  <c r="K28" i="6"/>
  <c r="Q28" i="6"/>
  <c r="G28" i="6"/>
  <c r="C28" i="38"/>
  <c r="H29" i="3"/>
  <c r="I29" i="3" s="1"/>
  <c r="E29" i="3"/>
  <c r="E36" i="2"/>
  <c r="F36" i="2" s="1"/>
  <c r="G36" i="6"/>
  <c r="C36" i="38"/>
  <c r="E36" i="6"/>
  <c r="Q36" i="6"/>
  <c r="K36" i="6"/>
  <c r="O36" i="6"/>
  <c r="G39" i="2"/>
  <c r="H39" i="2" s="1"/>
  <c r="Q39" i="6"/>
  <c r="O39" i="6"/>
  <c r="G39" i="6"/>
  <c r="C39" i="38"/>
  <c r="E39" i="6"/>
  <c r="K39" i="6"/>
  <c r="C55" i="6"/>
  <c r="I20" i="6"/>
  <c r="C21" i="6"/>
  <c r="H22" i="3"/>
  <c r="I22" i="3" s="1"/>
  <c r="H42" i="3"/>
  <c r="I42" i="3" s="1"/>
  <c r="E42" i="3"/>
  <c r="E36" i="5"/>
  <c r="E40" i="2"/>
  <c r="F40" i="2" s="1"/>
  <c r="G40" i="6"/>
  <c r="Q40" i="6"/>
  <c r="K40" i="6"/>
  <c r="O40" i="6"/>
  <c r="C40" i="38"/>
  <c r="E40" i="6"/>
  <c r="I39" i="6"/>
  <c r="C48" i="6"/>
  <c r="I50" i="6"/>
  <c r="C47" i="6"/>
  <c r="H8" i="3"/>
  <c r="I8" i="3" s="1"/>
  <c r="E8" i="3"/>
  <c r="E9" i="5"/>
  <c r="F15" i="3"/>
  <c r="G15" i="3" s="1"/>
  <c r="E15" i="3"/>
  <c r="E55" i="5"/>
  <c r="L5" i="6"/>
  <c r="M6" i="6"/>
  <c r="I11" i="6"/>
  <c r="G30" i="2"/>
  <c r="H30" i="2" s="1"/>
  <c r="C30" i="39"/>
  <c r="E30" i="6"/>
  <c r="K30" i="6"/>
  <c r="G30" i="6"/>
  <c r="C30" i="38"/>
  <c r="Q30" i="6"/>
  <c r="O30" i="6"/>
  <c r="C30" i="6"/>
  <c r="H56" i="3"/>
  <c r="I56" i="3" s="1"/>
  <c r="E56" i="3"/>
  <c r="E20" i="3"/>
  <c r="H21" i="5"/>
  <c r="I21" i="5" s="1"/>
  <c r="E21" i="5"/>
  <c r="I21" i="6"/>
  <c r="E24" i="2"/>
  <c r="F24" i="2" s="1"/>
  <c r="C24" i="39"/>
  <c r="K24" i="6"/>
  <c r="G24" i="6"/>
  <c r="C24" i="38"/>
  <c r="E24" i="6"/>
  <c r="Q24" i="6"/>
  <c r="O24" i="6"/>
  <c r="C24" i="6"/>
  <c r="F26" i="3"/>
  <c r="G26" i="3" s="1"/>
  <c r="E26" i="3"/>
  <c r="G31" i="2"/>
  <c r="H31" i="2" s="1"/>
  <c r="C31" i="39"/>
  <c r="C31" i="38"/>
  <c r="G31" i="6"/>
  <c r="E31" i="6"/>
  <c r="Q31" i="6"/>
  <c r="O31" i="6"/>
  <c r="K31" i="6"/>
  <c r="C31" i="6"/>
  <c r="M27" i="6"/>
  <c r="E28" i="3"/>
  <c r="C29" i="39"/>
  <c r="G29" i="6"/>
  <c r="C29" i="38"/>
  <c r="O29" i="6"/>
  <c r="K29" i="6"/>
  <c r="E29" i="6"/>
  <c r="Q29" i="6"/>
  <c r="C29" i="6"/>
  <c r="M42" i="6"/>
  <c r="E45" i="5"/>
  <c r="I45" i="6"/>
  <c r="G43" i="2"/>
  <c r="H43" i="2" s="1"/>
  <c r="K43" i="6"/>
  <c r="G43" i="6"/>
  <c r="C43" i="38"/>
  <c r="E43" i="6"/>
  <c r="O43" i="6"/>
  <c r="Q43" i="6"/>
  <c r="C43" i="6"/>
  <c r="M44" i="6"/>
  <c r="G34" i="2"/>
  <c r="H34" i="2" s="1"/>
  <c r="O34" i="6"/>
  <c r="E34" i="6"/>
  <c r="K34" i="6"/>
  <c r="G34" i="6"/>
  <c r="C34" i="38"/>
  <c r="Q34" i="6"/>
  <c r="C34" i="6"/>
  <c r="M35" i="6"/>
  <c r="F36" i="3"/>
  <c r="G36" i="3" s="1"/>
  <c r="E36" i="3"/>
  <c r="H40" i="5"/>
  <c r="I40" i="5" s="1"/>
  <c r="E40" i="5"/>
  <c r="I40" i="6"/>
  <c r="G37" i="6"/>
  <c r="O37" i="6"/>
  <c r="C37" i="38"/>
  <c r="Q37" i="6"/>
  <c r="E37" i="6"/>
  <c r="K37" i="6"/>
  <c r="C37" i="6"/>
  <c r="M38" i="6"/>
  <c r="E39" i="3"/>
  <c r="E48" i="5"/>
  <c r="I48" i="6"/>
  <c r="E52" i="2"/>
  <c r="F52" i="2" s="1"/>
  <c r="O52" i="6"/>
  <c r="Q52" i="6"/>
  <c r="K52" i="6"/>
  <c r="G52" i="6"/>
  <c r="C52" i="38"/>
  <c r="E52" i="6"/>
  <c r="C52" i="6"/>
  <c r="M49" i="6"/>
  <c r="E50" i="3"/>
  <c r="E47" i="5"/>
  <c r="I47" i="6"/>
  <c r="C13" i="39"/>
  <c r="K13" i="6"/>
  <c r="E13" i="6"/>
  <c r="C13" i="38"/>
  <c r="Q13" i="6"/>
  <c r="O13" i="6"/>
  <c r="G13" i="6"/>
  <c r="C13" i="6"/>
  <c r="C54" i="38"/>
  <c r="O54" i="6"/>
  <c r="G54" i="6"/>
  <c r="K54" i="6"/>
  <c r="E54" i="6"/>
  <c r="Q54" i="6"/>
  <c r="C54" i="6"/>
  <c r="M8" i="6"/>
  <c r="E9" i="3"/>
  <c r="E14" i="2"/>
  <c r="F14" i="2" s="1"/>
  <c r="C14" i="39"/>
  <c r="O14" i="6"/>
  <c r="Q14" i="6"/>
  <c r="K14" i="6"/>
  <c r="G14" i="6"/>
  <c r="C14" i="38"/>
  <c r="E14" i="6"/>
  <c r="C14" i="6"/>
  <c r="C10" i="39"/>
  <c r="E10" i="6"/>
  <c r="Q10" i="6"/>
  <c r="C10" i="38"/>
  <c r="O10" i="6"/>
  <c r="K10" i="6"/>
  <c r="G10" i="6"/>
  <c r="C10" i="6"/>
  <c r="M15" i="6"/>
  <c r="M16" i="6"/>
  <c r="M23" i="6"/>
  <c r="E55" i="3"/>
  <c r="B5" i="6"/>
  <c r="C6" i="6"/>
  <c r="E11" i="3"/>
  <c r="F30" i="5"/>
  <c r="G30" i="5" s="1"/>
  <c r="E30" i="5"/>
  <c r="I30" i="6"/>
  <c r="E27" i="5"/>
  <c r="F24" i="3"/>
  <c r="G24" i="3" s="1"/>
  <c r="E24" i="3"/>
  <c r="C26" i="39"/>
  <c r="Q26" i="6"/>
  <c r="E26" i="6"/>
  <c r="C26" i="38"/>
  <c r="O26" i="6"/>
  <c r="G26" i="6"/>
  <c r="K26" i="6"/>
  <c r="F37" i="3"/>
  <c r="G37" i="3" s="1"/>
  <c r="E37" i="3"/>
  <c r="E50" i="2"/>
  <c r="F50" i="2" s="1"/>
  <c r="C50" i="38"/>
  <c r="G50" i="6"/>
  <c r="E50" i="6"/>
  <c r="K50" i="6"/>
  <c r="Q50" i="6"/>
  <c r="O50" i="6"/>
  <c r="K55" i="6"/>
  <c r="Q55" i="6"/>
  <c r="C55" i="38"/>
  <c r="G55" i="6"/>
  <c r="E55" i="6"/>
  <c r="O55" i="6"/>
  <c r="E11" i="2"/>
  <c r="F11" i="2" s="1"/>
  <c r="C11" i="39"/>
  <c r="C11" i="38"/>
  <c r="Q11" i="6"/>
  <c r="E11" i="6"/>
  <c r="O11" i="6"/>
  <c r="K11" i="6"/>
  <c r="G11" i="6"/>
  <c r="H26" i="5"/>
  <c r="I26" i="5" s="1"/>
  <c r="E26" i="5"/>
  <c r="F28" i="5"/>
  <c r="G28" i="5" s="1"/>
  <c r="E28" i="5"/>
  <c r="E45" i="2"/>
  <c r="F45" i="2" s="1"/>
  <c r="E45" i="6"/>
  <c r="Q45" i="6"/>
  <c r="O45" i="6"/>
  <c r="G45" i="6"/>
  <c r="K45" i="6"/>
  <c r="C45" i="38"/>
  <c r="I36" i="6"/>
  <c r="F49" i="3"/>
  <c r="G49" i="3" s="1"/>
  <c r="E49" i="3"/>
  <c r="H50" i="5"/>
  <c r="I50" i="5" s="1"/>
  <c r="E50" i="5"/>
  <c r="G47" i="2"/>
  <c r="H47" i="2" s="1"/>
  <c r="Q47" i="6"/>
  <c r="E47" i="6"/>
  <c r="O47" i="6"/>
  <c r="K47" i="6"/>
  <c r="G47" i="6"/>
  <c r="C47" i="38"/>
  <c r="I9" i="6"/>
  <c r="H23" i="3"/>
  <c r="I23" i="3" s="1"/>
  <c r="E23" i="3"/>
  <c r="I55" i="6"/>
  <c r="H17" i="3"/>
  <c r="I17" i="3" s="1"/>
  <c r="E17" i="3"/>
  <c r="F11" i="5"/>
  <c r="G11" i="5" s="1"/>
  <c r="E11" i="5"/>
  <c r="M20" i="6"/>
  <c r="E21" i="3"/>
  <c r="M26" i="6"/>
  <c r="H31" i="5"/>
  <c r="I31" i="5" s="1"/>
  <c r="E31" i="5"/>
  <c r="C27" i="6"/>
  <c r="M28" i="6"/>
  <c r="F29" i="5"/>
  <c r="G29" i="5" s="1"/>
  <c r="E29" i="5"/>
  <c r="E42" i="2"/>
  <c r="F42" i="2" s="1"/>
  <c r="O42" i="6"/>
  <c r="G42" i="6"/>
  <c r="C42" i="38"/>
  <c r="K42" i="6"/>
  <c r="Q42" i="6"/>
  <c r="E42" i="6"/>
  <c r="C42" i="6"/>
  <c r="H45" i="3"/>
  <c r="H43" i="5"/>
  <c r="I43" i="5" s="1"/>
  <c r="E43" i="5"/>
  <c r="G44" i="2"/>
  <c r="H44" i="2" s="1"/>
  <c r="K44" i="6"/>
  <c r="Q44" i="6"/>
  <c r="E44" i="6"/>
  <c r="O44" i="6"/>
  <c r="G44" i="6"/>
  <c r="C44" i="38"/>
  <c r="C44" i="6"/>
  <c r="F34" i="5"/>
  <c r="G34" i="5" s="1"/>
  <c r="E34" i="5"/>
  <c r="E35" i="6"/>
  <c r="O35" i="6"/>
  <c r="G35" i="6"/>
  <c r="K35" i="6"/>
  <c r="Q35" i="6"/>
  <c r="C35" i="38"/>
  <c r="C35" i="6"/>
  <c r="M36" i="6"/>
  <c r="H40" i="3"/>
  <c r="F37" i="5"/>
  <c r="G37" i="5" s="1"/>
  <c r="E37" i="5"/>
  <c r="G38" i="2"/>
  <c r="H38" i="2" s="1"/>
  <c r="E38" i="6"/>
  <c r="Q38" i="6"/>
  <c r="O38" i="6"/>
  <c r="K38" i="6"/>
  <c r="G38" i="6"/>
  <c r="C38" i="38"/>
  <c r="C38" i="6"/>
  <c r="M39" i="6"/>
  <c r="H48" i="3"/>
  <c r="I48" i="3" s="1"/>
  <c r="E48" i="3"/>
  <c r="H52" i="5"/>
  <c r="I52" i="5" s="1"/>
  <c r="E52" i="5"/>
  <c r="I52" i="6"/>
  <c r="E49" i="2"/>
  <c r="F49" i="2" s="1"/>
  <c r="C49" i="38"/>
  <c r="E49" i="6"/>
  <c r="K49" i="6"/>
  <c r="O49" i="6"/>
  <c r="Q49" i="6"/>
  <c r="G49" i="6"/>
  <c r="C49" i="6"/>
  <c r="M50" i="6"/>
  <c r="F47" i="3"/>
  <c r="G47" i="3" s="1"/>
  <c r="E47" i="3"/>
  <c r="Q8" i="6"/>
  <c r="C8" i="39"/>
  <c r="E8" i="6"/>
  <c r="G8" i="6"/>
  <c r="K8" i="6"/>
  <c r="O8" i="6"/>
  <c r="C8" i="38"/>
  <c r="C8" i="6"/>
  <c r="M9" i="6"/>
  <c r="I14" i="6"/>
  <c r="F10" i="5"/>
  <c r="G10" i="5" s="1"/>
  <c r="E10" i="5"/>
  <c r="I10" i="6"/>
  <c r="E15" i="2"/>
  <c r="F15" i="2" s="1"/>
  <c r="C15" i="39"/>
  <c r="E15" i="6"/>
  <c r="K15" i="6"/>
  <c r="O15" i="6"/>
  <c r="G15" i="6"/>
  <c r="C15" i="38"/>
  <c r="Q15" i="6"/>
  <c r="C15" i="6"/>
  <c r="C16" i="39"/>
  <c r="K16" i="6"/>
  <c r="C16" i="38"/>
  <c r="Q16" i="6"/>
  <c r="E16" i="6"/>
  <c r="G16" i="6"/>
  <c r="O16" i="6"/>
  <c r="C16" i="6"/>
  <c r="E23" i="2"/>
  <c r="F23" i="2" s="1"/>
  <c r="C23" i="39"/>
  <c r="G23" i="6"/>
  <c r="C23" i="38"/>
  <c r="E23" i="6"/>
  <c r="Q23" i="6"/>
  <c r="K23" i="6"/>
  <c r="O23" i="6"/>
  <c r="C23" i="6"/>
  <c r="M55" i="6"/>
  <c r="E6" i="2"/>
  <c r="F6" i="2" s="1"/>
  <c r="C6" i="39"/>
  <c r="E6" i="6"/>
  <c r="G6" i="6"/>
  <c r="K6" i="6"/>
  <c r="Q6" i="6"/>
  <c r="C6" i="38"/>
  <c r="O6" i="6"/>
  <c r="H5" i="6"/>
  <c r="I6" i="6"/>
  <c r="C17" i="39"/>
  <c r="G17" i="6"/>
  <c r="C17" i="38"/>
  <c r="O17" i="6"/>
  <c r="Q17" i="6"/>
  <c r="K17" i="6"/>
  <c r="E17" i="6"/>
  <c r="C17" i="6"/>
  <c r="K51" i="6"/>
  <c r="Q51" i="6"/>
  <c r="E51" i="6"/>
  <c r="C51" i="38"/>
  <c r="O51" i="6"/>
  <c r="G51" i="6"/>
  <c r="C51" i="6"/>
  <c r="M11" i="6"/>
  <c r="F30" i="3"/>
  <c r="G30" i="3" s="1"/>
  <c r="E30" i="3"/>
  <c r="G56" i="2"/>
  <c r="H56" i="2" s="1"/>
  <c r="G56" i="6"/>
  <c r="C56" i="38"/>
  <c r="K56" i="6"/>
  <c r="O56" i="6"/>
  <c r="Q56" i="6"/>
  <c r="E56" i="6"/>
  <c r="C56" i="6"/>
  <c r="H30" i="5"/>
  <c r="I30" i="5" s="1"/>
  <c r="F17" i="3"/>
  <c r="G17" i="3" s="1"/>
  <c r="E56" i="2"/>
  <c r="F56" i="2" s="1"/>
  <c r="H15" i="3"/>
  <c r="I15" i="3" s="1"/>
  <c r="G42" i="10"/>
  <c r="J8" i="10"/>
  <c r="E34" i="2"/>
  <c r="F34" i="2" s="1"/>
  <c r="G54" i="10"/>
  <c r="G26" i="10"/>
  <c r="B33" i="10"/>
  <c r="G33" i="10"/>
  <c r="B8" i="10"/>
  <c r="G8" i="10"/>
  <c r="G45" i="2"/>
  <c r="H45" i="2" s="1"/>
  <c r="E54" i="9"/>
  <c r="J13" i="10"/>
  <c r="J26" i="10"/>
  <c r="J47" i="10"/>
  <c r="B47" i="10"/>
  <c r="G47" i="10"/>
  <c r="F40" i="3"/>
  <c r="E47" i="2"/>
  <c r="F47" i="2" s="1"/>
  <c r="H43" i="3"/>
  <c r="I43" i="3" s="1"/>
  <c r="B48" i="35"/>
  <c r="H28" i="5"/>
  <c r="I28" i="5" s="1"/>
  <c r="G40" i="2"/>
  <c r="H40" i="2" s="1"/>
  <c r="G9" i="2"/>
  <c r="H9" i="2" s="1"/>
  <c r="G13" i="9"/>
  <c r="F14" i="3"/>
  <c r="G14" i="3" s="1"/>
  <c r="H26" i="3"/>
  <c r="I26" i="3" s="1"/>
  <c r="F23" i="3"/>
  <c r="G23" i="3" s="1"/>
  <c r="G42" i="2"/>
  <c r="H42" i="2" s="1"/>
  <c r="G14" i="2"/>
  <c r="H14" i="2" s="1"/>
  <c r="G20" i="2"/>
  <c r="H20" i="2" s="1"/>
  <c r="I41" i="11"/>
  <c r="G27" i="2"/>
  <c r="H27" i="2" s="1"/>
  <c r="O12" i="11"/>
  <c r="B4" i="5"/>
  <c r="O7" i="11"/>
  <c r="S7" i="11"/>
  <c r="H29" i="5"/>
  <c r="I29" i="5" s="1"/>
  <c r="E20" i="9"/>
  <c r="J8" i="9"/>
  <c r="H42" i="5"/>
  <c r="I42" i="5" s="1"/>
  <c r="E43" i="2"/>
  <c r="F43" i="2" s="1"/>
  <c r="F50" i="5"/>
  <c r="G50" i="5" s="1"/>
  <c r="C3" i="3"/>
  <c r="G36" i="2"/>
  <c r="H36" i="2" s="1"/>
  <c r="E31" i="2"/>
  <c r="F31" i="2" s="1"/>
  <c r="H25" i="6"/>
  <c r="F31" i="5"/>
  <c r="G31" i="5" s="1"/>
  <c r="F8" i="3"/>
  <c r="G8" i="3" s="1"/>
  <c r="H24" i="3"/>
  <c r="I24" i="3" s="1"/>
  <c r="G24" i="2"/>
  <c r="H24" i="2" s="1"/>
  <c r="J42" i="9"/>
  <c r="D41" i="2"/>
  <c r="D8" i="9"/>
  <c r="H49" i="3"/>
  <c r="I49" i="3" s="1"/>
  <c r="F31" i="3"/>
  <c r="G29" i="2"/>
  <c r="H29" i="2" s="1"/>
  <c r="E29" i="2"/>
  <c r="F29" i="2" s="1"/>
  <c r="H45" i="5"/>
  <c r="I45" i="5" s="1"/>
  <c r="F13" i="5"/>
  <c r="G13" i="5" s="1"/>
  <c r="H13" i="5"/>
  <c r="I13" i="5" s="1"/>
  <c r="H16" i="3"/>
  <c r="I16" i="3" s="1"/>
  <c r="F16" i="3"/>
  <c r="G16" i="3" s="1"/>
  <c r="L42" i="9"/>
  <c r="F38" i="3"/>
  <c r="G38" i="3" s="1"/>
  <c r="H38" i="3"/>
  <c r="I38" i="3" s="1"/>
  <c r="E54" i="2"/>
  <c r="F54" i="2" s="1"/>
  <c r="G54" i="2"/>
  <c r="H54" i="2" s="1"/>
  <c r="H9" i="5"/>
  <c r="I9" i="5" s="1"/>
  <c r="F9" i="5"/>
  <c r="G9" i="5" s="1"/>
  <c r="E53" i="26"/>
  <c r="G53" i="11"/>
  <c r="H50" i="3"/>
  <c r="I50" i="3" s="1"/>
  <c r="F50" i="3"/>
  <c r="G50" i="3" s="1"/>
  <c r="E44" i="2"/>
  <c r="F44" i="2" s="1"/>
  <c r="G35" i="2"/>
  <c r="H35" i="2" s="1"/>
  <c r="E35" i="2"/>
  <c r="F35" i="2" s="1"/>
  <c r="F54" i="3"/>
  <c r="G54" i="3" s="1"/>
  <c r="H54" i="3"/>
  <c r="I54" i="3" s="1"/>
  <c r="H14" i="5"/>
  <c r="I14" i="5" s="1"/>
  <c r="H53" i="26"/>
  <c r="E38" i="2"/>
  <c r="F38" i="2" s="1"/>
  <c r="L26" i="9"/>
  <c r="F45" i="5"/>
  <c r="G45" i="5" s="1"/>
  <c r="F29" i="3"/>
  <c r="G29" i="3" s="1"/>
  <c r="G50" i="2"/>
  <c r="H50" i="2" s="1"/>
  <c r="N19" i="11"/>
  <c r="J25" i="26"/>
  <c r="R25" i="11"/>
  <c r="E26" i="9"/>
  <c r="H41" i="26"/>
  <c r="O41" i="11"/>
  <c r="K42" i="9"/>
  <c r="B41" i="11"/>
  <c r="P41" i="11"/>
  <c r="I41" i="26"/>
  <c r="C41" i="11"/>
  <c r="N41" i="11"/>
  <c r="D41" i="5"/>
  <c r="D42" i="9"/>
  <c r="J33" i="9"/>
  <c r="N46" i="11"/>
  <c r="C47" i="9"/>
  <c r="H46" i="6"/>
  <c r="F46" i="26"/>
  <c r="L46" i="11"/>
  <c r="R46" i="11"/>
  <c r="G12" i="26"/>
  <c r="M12" i="11"/>
  <c r="F7" i="11"/>
  <c r="L7" i="11"/>
  <c r="R7" i="11"/>
  <c r="E7" i="26"/>
  <c r="H7" i="26"/>
  <c r="D53" i="2"/>
  <c r="D53" i="26"/>
  <c r="H53" i="11"/>
  <c r="M53" i="11"/>
  <c r="I54" i="9"/>
  <c r="Q19" i="11"/>
  <c r="F25" i="26"/>
  <c r="G26" i="9"/>
  <c r="C8" i="9"/>
  <c r="M8" i="9"/>
  <c r="H11" i="3"/>
  <c r="I11" i="3" s="1"/>
  <c r="F11" i="3"/>
  <c r="G11" i="3" s="1"/>
  <c r="F23" i="5"/>
  <c r="G23" i="5" s="1"/>
  <c r="H23" i="5"/>
  <c r="I23" i="5" s="1"/>
  <c r="G51" i="2"/>
  <c r="H51" i="2" s="1"/>
  <c r="E51" i="2"/>
  <c r="F51" i="2" s="1"/>
  <c r="H51" i="3"/>
  <c r="I51" i="3" s="1"/>
  <c r="F51" i="3"/>
  <c r="G51" i="3" s="1"/>
  <c r="B7" i="11"/>
  <c r="I8" i="9"/>
  <c r="L8" i="9"/>
  <c r="C12" i="26"/>
  <c r="C13" i="9"/>
  <c r="F27" i="5"/>
  <c r="G27" i="5" s="1"/>
  <c r="H27" i="5"/>
  <c r="I27" i="5" s="1"/>
  <c r="C4" i="3"/>
  <c r="L19" i="6"/>
  <c r="J19" i="26"/>
  <c r="G37" i="2"/>
  <c r="H37" i="2" s="1"/>
  <c r="E37" i="2"/>
  <c r="F37" i="2" s="1"/>
  <c r="H37" i="3"/>
  <c r="I37" i="3" s="1"/>
  <c r="H47" i="9"/>
  <c r="K47" i="9"/>
  <c r="E13" i="2"/>
  <c r="F13" i="2" s="1"/>
  <c r="G13" i="2"/>
  <c r="H13" i="2" s="1"/>
  <c r="I53" i="11"/>
  <c r="H13" i="9"/>
  <c r="M7" i="11"/>
  <c r="H55" i="3"/>
  <c r="I55" i="3" s="1"/>
  <c r="H13" i="3"/>
  <c r="I13" i="3" s="1"/>
  <c r="F52" i="3"/>
  <c r="F55" i="3"/>
  <c r="G55" i="3" s="1"/>
  <c r="F26" i="5"/>
  <c r="G26" i="5" s="1"/>
  <c r="D25" i="5"/>
  <c r="J26" i="9"/>
  <c r="H28" i="3"/>
  <c r="I28" i="3" s="1"/>
  <c r="F28" i="3"/>
  <c r="G28" i="3" s="1"/>
  <c r="H41" i="11"/>
  <c r="I42" i="9"/>
  <c r="G42" i="9"/>
  <c r="F35" i="5"/>
  <c r="G35" i="5" s="1"/>
  <c r="H35" i="5"/>
  <c r="I35" i="5" s="1"/>
  <c r="D33" i="9"/>
  <c r="I47" i="9"/>
  <c r="B7" i="6"/>
  <c r="B7" i="26"/>
  <c r="H9" i="3"/>
  <c r="I9" i="3" s="1"/>
  <c r="G7" i="26"/>
  <c r="H7" i="11"/>
  <c r="K12" i="11"/>
  <c r="K13" i="9"/>
  <c r="F10" i="3"/>
  <c r="G10" i="3" s="1"/>
  <c r="H10" i="3"/>
  <c r="I10" i="3" s="1"/>
  <c r="F39" i="5"/>
  <c r="G39" i="5" s="1"/>
  <c r="L12" i="6"/>
  <c r="F22" i="3"/>
  <c r="G22" i="3" s="1"/>
  <c r="F42" i="3"/>
  <c r="G42" i="3" s="1"/>
  <c r="F20" i="5"/>
  <c r="G20" i="5" s="1"/>
  <c r="E28" i="2"/>
  <c r="F28" i="2" s="1"/>
  <c r="F43" i="5"/>
  <c r="G43" i="5" s="1"/>
  <c r="F17" i="5"/>
  <c r="G17" i="5" s="1"/>
  <c r="H17" i="5"/>
  <c r="I17" i="5" s="1"/>
  <c r="H30" i="3"/>
  <c r="I30" i="3" s="1"/>
  <c r="E25" i="26"/>
  <c r="H25" i="26"/>
  <c r="G25" i="11"/>
  <c r="K25" i="11"/>
  <c r="O25" i="11"/>
  <c r="K26" i="9"/>
  <c r="N25" i="11"/>
  <c r="L46" i="6"/>
  <c r="I12" i="11"/>
  <c r="B13" i="9"/>
  <c r="M13" i="9"/>
  <c r="S12" i="11"/>
  <c r="E13" i="9"/>
  <c r="J41" i="26"/>
  <c r="G33" i="9"/>
  <c r="G53" i="26"/>
  <c r="J7" i="26"/>
  <c r="J7" i="11"/>
  <c r="J53" i="11"/>
  <c r="G54" i="9"/>
  <c r="B25" i="6"/>
  <c r="S25" i="11"/>
  <c r="H26" i="9"/>
  <c r="M46" i="11"/>
  <c r="I53" i="26"/>
  <c r="Q53" i="11"/>
  <c r="C54" i="9"/>
  <c r="M54" i="9"/>
  <c r="G10" i="2"/>
  <c r="H10" i="2" s="1"/>
  <c r="E10" i="2"/>
  <c r="F10" i="2" s="1"/>
  <c r="G49" i="2"/>
  <c r="H49" i="2" s="1"/>
  <c r="H24" i="5"/>
  <c r="I24" i="5" s="1"/>
  <c r="F24" i="5"/>
  <c r="G24" i="5" s="1"/>
  <c r="G26" i="2"/>
  <c r="H26" i="2" s="1"/>
  <c r="E26" i="2"/>
  <c r="F26" i="2" s="1"/>
  <c r="M25" i="11"/>
  <c r="L25" i="11"/>
  <c r="E41" i="26"/>
  <c r="S41" i="11"/>
  <c r="D54" i="9"/>
  <c r="E8" i="2"/>
  <c r="F8" i="2" s="1"/>
  <c r="G8" i="2"/>
  <c r="H8" i="2" s="1"/>
  <c r="D7" i="26"/>
  <c r="P7" i="11"/>
  <c r="E9" i="35"/>
  <c r="G15" i="2"/>
  <c r="H15" i="2" s="1"/>
  <c r="D12" i="2"/>
  <c r="H12" i="6"/>
  <c r="F21" i="5"/>
  <c r="G21" i="5" s="1"/>
  <c r="D7" i="5"/>
  <c r="D7" i="2"/>
  <c r="D25" i="2"/>
  <c r="H47" i="3"/>
  <c r="I47" i="3" s="1"/>
  <c r="G23" i="2"/>
  <c r="H23" i="2" s="1"/>
  <c r="G21" i="2"/>
  <c r="H21" i="2" s="1"/>
  <c r="E21" i="2"/>
  <c r="F21" i="2" s="1"/>
  <c r="G19" i="26"/>
  <c r="B19" i="11"/>
  <c r="M19" i="11"/>
  <c r="L20" i="9"/>
  <c r="K20" i="9"/>
  <c r="F19" i="26"/>
  <c r="L19" i="11"/>
  <c r="C25" i="26"/>
  <c r="Q25" i="11"/>
  <c r="B26" i="9"/>
  <c r="F45" i="3"/>
  <c r="F41" i="26"/>
  <c r="F41" i="11"/>
  <c r="H44" i="3"/>
  <c r="I44" i="3" s="1"/>
  <c r="F44" i="3"/>
  <c r="G44" i="3" s="1"/>
  <c r="H34" i="3"/>
  <c r="I34" i="3" s="1"/>
  <c r="F34" i="3"/>
  <c r="G34" i="3" s="1"/>
  <c r="F39" i="3"/>
  <c r="G39" i="3" s="1"/>
  <c r="H39" i="3"/>
  <c r="I39" i="3" s="1"/>
  <c r="F48" i="5"/>
  <c r="G48" i="5" s="1"/>
  <c r="H48" i="5"/>
  <c r="I48" i="5" s="1"/>
  <c r="J48" i="35"/>
  <c r="H10" i="5"/>
  <c r="I10" i="5" s="1"/>
  <c r="F36" i="5"/>
  <c r="G36" i="5" s="1"/>
  <c r="H36" i="5"/>
  <c r="I36" i="5" s="1"/>
  <c r="D46" i="26"/>
  <c r="B46" i="11"/>
  <c r="H46" i="11"/>
  <c r="P46" i="11"/>
  <c r="L47" i="9"/>
  <c r="C46" i="26"/>
  <c r="I46" i="11"/>
  <c r="Q46" i="11"/>
  <c r="N12" i="11"/>
  <c r="Q12" i="11"/>
  <c r="B41" i="6"/>
  <c r="K41" i="11"/>
  <c r="E42" i="9"/>
  <c r="J46" i="26"/>
  <c r="F46" i="11"/>
  <c r="J46" i="11"/>
  <c r="G47" i="9"/>
  <c r="J47" i="9"/>
  <c r="D47" i="9"/>
  <c r="E47" i="9"/>
  <c r="B12" i="26"/>
  <c r="J12" i="26"/>
  <c r="J12" i="11"/>
  <c r="L12" i="11"/>
  <c r="D13" i="9"/>
  <c r="C53" i="26"/>
  <c r="H7" i="6"/>
  <c r="F7" i="26"/>
  <c r="C7" i="26"/>
  <c r="N7" i="11"/>
  <c r="H8" i="9"/>
  <c r="K8" i="9"/>
  <c r="E8" i="9"/>
  <c r="D9" i="35"/>
  <c r="D6" i="35" s="1"/>
  <c r="L6" i="35"/>
  <c r="G48" i="2"/>
  <c r="H48" i="2" s="1"/>
  <c r="E48" i="2"/>
  <c r="F48" i="2" s="1"/>
  <c r="F48" i="3"/>
  <c r="G48" i="3" s="1"/>
  <c r="H41" i="6"/>
  <c r="F40" i="5"/>
  <c r="G40" i="5" s="1"/>
  <c r="M6" i="35"/>
  <c r="B53" i="6"/>
  <c r="H56" i="5"/>
  <c r="I56" i="5" s="1"/>
  <c r="F56" i="5"/>
  <c r="G56" i="5" s="1"/>
  <c r="D46" i="2"/>
  <c r="D43" i="35"/>
  <c r="H36" i="3"/>
  <c r="I36" i="3" s="1"/>
  <c r="E16" i="2"/>
  <c r="F16" i="2" s="1"/>
  <c r="G16" i="2"/>
  <c r="H16" i="2" s="1"/>
  <c r="E55" i="2"/>
  <c r="F55" i="2" s="1"/>
  <c r="G55" i="2"/>
  <c r="H55" i="2" s="1"/>
  <c r="D5" i="5"/>
  <c r="F6" i="5"/>
  <c r="G6" i="5" s="1"/>
  <c r="G17" i="2"/>
  <c r="H17" i="2" s="1"/>
  <c r="E17" i="2"/>
  <c r="F17" i="2" s="1"/>
  <c r="H21" i="3"/>
  <c r="I21" i="3" s="1"/>
  <c r="F21" i="3"/>
  <c r="G21" i="3" s="1"/>
  <c r="H27" i="3"/>
  <c r="I27" i="3" s="1"/>
  <c r="F27" i="3"/>
  <c r="G27" i="3" s="1"/>
  <c r="F49" i="5"/>
  <c r="G49" i="5" s="1"/>
  <c r="D46" i="5"/>
  <c r="H49" i="5"/>
  <c r="I49" i="5" s="1"/>
  <c r="I46" i="26"/>
  <c r="E48" i="35"/>
  <c r="E20" i="35" s="1"/>
  <c r="H15" i="5"/>
  <c r="I15" i="5" s="1"/>
  <c r="F15" i="5"/>
  <c r="G15" i="5" s="1"/>
  <c r="D21" i="35"/>
  <c r="J25" i="11"/>
  <c r="D26" i="9"/>
  <c r="O53" i="11"/>
  <c r="I19" i="26"/>
  <c r="K6" i="35"/>
  <c r="D55" i="35"/>
  <c r="B12" i="11"/>
  <c r="P12" i="11"/>
  <c r="I13" i="9"/>
  <c r="F53" i="26"/>
  <c r="J55" i="35"/>
  <c r="B9" i="35"/>
  <c r="B21" i="35"/>
  <c r="B27" i="35"/>
  <c r="B34" i="35"/>
  <c r="B43" i="35"/>
  <c r="M20" i="9"/>
  <c r="L41" i="11"/>
  <c r="R41" i="11"/>
  <c r="B42" i="9"/>
  <c r="C42" i="9"/>
  <c r="M42" i="9"/>
  <c r="B46" i="6"/>
  <c r="B46" i="26"/>
  <c r="E46" i="26"/>
  <c r="H46" i="26"/>
  <c r="K46" i="11"/>
  <c r="O46" i="11"/>
  <c r="J54" i="9"/>
  <c r="C7" i="11"/>
  <c r="C4" i="11" s="1"/>
  <c r="I7" i="11"/>
  <c r="Q7" i="11"/>
  <c r="B4" i="2"/>
  <c r="C4" i="2"/>
  <c r="H54" i="5"/>
  <c r="I54" i="5" s="1"/>
  <c r="F54" i="5"/>
  <c r="G54" i="5" s="1"/>
  <c r="H8" i="5"/>
  <c r="I8" i="5" s="1"/>
  <c r="F8" i="5"/>
  <c r="G8" i="5" s="1"/>
  <c r="F16" i="5"/>
  <c r="G16" i="5" s="1"/>
  <c r="D12" i="5"/>
  <c r="F55" i="5"/>
  <c r="G55" i="5" s="1"/>
  <c r="H55" i="5"/>
  <c r="I55" i="5" s="1"/>
  <c r="H53" i="6"/>
  <c r="D5" i="2"/>
  <c r="G6" i="2"/>
  <c r="H6" i="2" s="1"/>
  <c r="F6" i="3"/>
  <c r="H6" i="3"/>
  <c r="B12" i="6"/>
  <c r="L25" i="6"/>
  <c r="H20" i="3"/>
  <c r="I20" i="3" s="1"/>
  <c r="F20" i="3"/>
  <c r="G20" i="3" s="1"/>
  <c r="G41" i="26"/>
  <c r="L41" i="6"/>
  <c r="H47" i="5"/>
  <c r="I47" i="5" s="1"/>
  <c r="F47" i="5"/>
  <c r="G47" i="5" s="1"/>
  <c r="G52" i="2"/>
  <c r="H52" i="2" s="1"/>
  <c r="B19" i="26"/>
  <c r="G19" i="11"/>
  <c r="K19" i="11"/>
  <c r="O19" i="11"/>
  <c r="H20" i="9"/>
  <c r="H25" i="11"/>
  <c r="H44" i="5"/>
  <c r="I44" i="5" s="1"/>
  <c r="F44" i="5"/>
  <c r="G44" i="5" s="1"/>
  <c r="G7" i="11"/>
  <c r="F51" i="5"/>
  <c r="G51" i="5" s="1"/>
  <c r="H51" i="5"/>
  <c r="I51" i="5" s="1"/>
  <c r="F56" i="3"/>
  <c r="G56" i="3" s="1"/>
  <c r="I25" i="26"/>
  <c r="K33" i="9"/>
  <c r="E33" i="9"/>
  <c r="D34" i="35"/>
  <c r="L53" i="11"/>
  <c r="J20" i="9"/>
  <c r="I20" i="9"/>
  <c r="M41" i="11"/>
  <c r="B33" i="9"/>
  <c r="F14" i="35"/>
  <c r="K54" i="9"/>
  <c r="B8" i="9"/>
  <c r="F9" i="35"/>
  <c r="J9" i="35"/>
  <c r="F9" i="3"/>
  <c r="G9" i="3" s="1"/>
  <c r="R12" i="11"/>
  <c r="P53" i="11"/>
  <c r="H35" i="3"/>
  <c r="I35" i="3" s="1"/>
  <c r="C19" i="26"/>
  <c r="M33" i="9"/>
  <c r="K7" i="11"/>
  <c r="G8" i="9"/>
  <c r="M26" i="9"/>
  <c r="B14" i="35"/>
  <c r="G20" i="9"/>
  <c r="B25" i="11"/>
  <c r="D25" i="26"/>
  <c r="J41" i="11"/>
  <c r="I12" i="26"/>
  <c r="I7" i="26"/>
  <c r="E30" i="2"/>
  <c r="F30" i="2" s="1"/>
  <c r="E39" i="2"/>
  <c r="F39" i="2" s="1"/>
  <c r="H37" i="5"/>
  <c r="I37" i="5" s="1"/>
  <c r="H11" i="5"/>
  <c r="I11" i="5" s="1"/>
  <c r="H6" i="5"/>
  <c r="I6" i="5" s="1"/>
  <c r="H34" i="5"/>
  <c r="I34" i="5" s="1"/>
  <c r="B3" i="5"/>
  <c r="I26" i="9"/>
  <c r="D41" i="26"/>
  <c r="L33" i="9"/>
  <c r="I25" i="11"/>
  <c r="H12" i="26"/>
  <c r="I33" i="9"/>
  <c r="F12" i="26"/>
  <c r="N53" i="11"/>
  <c r="L7" i="6"/>
  <c r="B4" i="3"/>
  <c r="B55" i="35"/>
  <c r="J53" i="26"/>
  <c r="G11" i="2"/>
  <c r="H11" i="2" s="1"/>
  <c r="H38" i="5"/>
  <c r="I38" i="5" s="1"/>
  <c r="F38" i="5"/>
  <c r="G38" i="5" s="1"/>
  <c r="F52" i="5"/>
  <c r="G52" i="5" s="1"/>
  <c r="F14" i="5"/>
  <c r="G14" i="5" s="1"/>
  <c r="O7" i="43" l="1"/>
  <c r="G7" i="43"/>
  <c r="E7" i="43"/>
  <c r="I7" i="43"/>
  <c r="M7" i="43"/>
  <c r="K7" i="43"/>
  <c r="E12" i="43"/>
  <c r="M12" i="43"/>
  <c r="K12" i="43"/>
  <c r="G12" i="43"/>
  <c r="I12" i="43"/>
  <c r="O12" i="43"/>
  <c r="M41" i="43"/>
  <c r="G41" i="43"/>
  <c r="I41" i="43"/>
  <c r="E41" i="43"/>
  <c r="O41" i="43"/>
  <c r="K41" i="43"/>
  <c r="O46" i="43"/>
  <c r="I46" i="43"/>
  <c r="E46" i="43"/>
  <c r="G46" i="43"/>
  <c r="M46" i="43"/>
  <c r="K46" i="43"/>
  <c r="M5" i="43"/>
  <c r="I5" i="43"/>
  <c r="G5" i="43"/>
  <c r="E5" i="43"/>
  <c r="O5" i="43"/>
  <c r="K5" i="43"/>
  <c r="G25" i="43"/>
  <c r="K25" i="43"/>
  <c r="M25" i="43"/>
  <c r="O25" i="43"/>
  <c r="I25" i="43"/>
  <c r="E25" i="43"/>
  <c r="K53" i="43"/>
  <c r="O53" i="43"/>
  <c r="G53" i="43"/>
  <c r="E53" i="43"/>
  <c r="M53" i="43"/>
  <c r="I53" i="43"/>
  <c r="L19" i="9"/>
  <c r="K19" i="9"/>
  <c r="I19" i="9"/>
  <c r="S25" i="6"/>
  <c r="E25" i="41"/>
  <c r="I25" i="41"/>
  <c r="G25" i="41"/>
  <c r="K25" i="41"/>
  <c r="S41" i="6"/>
  <c r="K41" i="41"/>
  <c r="I41" i="41"/>
  <c r="E41" i="41"/>
  <c r="G41" i="41"/>
  <c r="S5" i="6"/>
  <c r="K5" i="41"/>
  <c r="I5" i="41"/>
  <c r="G5" i="41"/>
  <c r="E5" i="41"/>
  <c r="S46" i="6"/>
  <c r="I46" i="41"/>
  <c r="E46" i="41"/>
  <c r="K46" i="41"/>
  <c r="G46" i="41"/>
  <c r="S7" i="6"/>
  <c r="E7" i="41"/>
  <c r="G7" i="41"/>
  <c r="I7" i="41"/>
  <c r="K7" i="41"/>
  <c r="S12" i="6"/>
  <c r="I12" i="41"/>
  <c r="K12" i="41"/>
  <c r="E12" i="41"/>
  <c r="G12" i="41"/>
  <c r="S53" i="6"/>
  <c r="I53" i="41"/>
  <c r="K53" i="41"/>
  <c r="E53" i="41"/>
  <c r="G53" i="41"/>
  <c r="M25" i="40"/>
  <c r="I25" i="42"/>
  <c r="G25" i="42"/>
  <c r="E25" i="42"/>
  <c r="C25" i="42"/>
  <c r="K25" i="42"/>
  <c r="M25" i="42"/>
  <c r="C25" i="41"/>
  <c r="K25" i="40"/>
  <c r="C25" i="43"/>
  <c r="C25" i="40"/>
  <c r="I25" i="40"/>
  <c r="E25" i="40"/>
  <c r="G25" i="40"/>
  <c r="M41" i="40"/>
  <c r="I41" i="42"/>
  <c r="C41" i="42"/>
  <c r="K41" i="42"/>
  <c r="M41" i="42"/>
  <c r="G41" i="42"/>
  <c r="C41" i="43"/>
  <c r="C41" i="41"/>
  <c r="C41" i="40"/>
  <c r="I41" i="40"/>
  <c r="G41" i="40"/>
  <c r="K41" i="40"/>
  <c r="E41" i="40"/>
  <c r="E41" i="42"/>
  <c r="G46" i="42"/>
  <c r="E46" i="42"/>
  <c r="I46" i="42"/>
  <c r="K46" i="42"/>
  <c r="C46" i="42"/>
  <c r="M46" i="40"/>
  <c r="M46" i="42"/>
  <c r="C46" i="40"/>
  <c r="C46" i="43"/>
  <c r="G46" i="40"/>
  <c r="E46" i="40"/>
  <c r="C46" i="41"/>
  <c r="I46" i="40"/>
  <c r="K46" i="40"/>
  <c r="C7" i="40"/>
  <c r="C7" i="42"/>
  <c r="M7" i="40"/>
  <c r="I7" i="40"/>
  <c r="E7" i="40"/>
  <c r="C7" i="41"/>
  <c r="K7" i="42"/>
  <c r="G7" i="40"/>
  <c r="G7" i="42"/>
  <c r="C7" i="43"/>
  <c r="I7" i="42"/>
  <c r="M7" i="42"/>
  <c r="E7" i="42"/>
  <c r="K7" i="40"/>
  <c r="M12" i="40"/>
  <c r="K12" i="42"/>
  <c r="C12" i="42"/>
  <c r="M12" i="42"/>
  <c r="G12" i="42"/>
  <c r="I12" i="42"/>
  <c r="E12" i="42"/>
  <c r="G12" i="40"/>
  <c r="K12" i="40"/>
  <c r="C12" i="41"/>
  <c r="E12" i="40"/>
  <c r="C12" i="40"/>
  <c r="C12" i="43"/>
  <c r="I12" i="40"/>
  <c r="E53" i="42"/>
  <c r="M53" i="40"/>
  <c r="G53" i="42"/>
  <c r="K53" i="42"/>
  <c r="C53" i="42"/>
  <c r="I53" i="42"/>
  <c r="C53" i="43"/>
  <c r="G53" i="40"/>
  <c r="K53" i="40"/>
  <c r="I53" i="40"/>
  <c r="C53" i="41"/>
  <c r="C53" i="40"/>
  <c r="M53" i="42"/>
  <c r="E53" i="40"/>
  <c r="M5" i="42"/>
  <c r="G5" i="42"/>
  <c r="I5" i="42"/>
  <c r="K5" i="42"/>
  <c r="M5" i="40"/>
  <c r="E5" i="42"/>
  <c r="C5" i="42"/>
  <c r="C5" i="40"/>
  <c r="I5" i="40"/>
  <c r="K5" i="40"/>
  <c r="C5" i="43"/>
  <c r="G5" i="40"/>
  <c r="C5" i="41"/>
  <c r="E5" i="40"/>
  <c r="C41" i="39"/>
  <c r="C53" i="39"/>
  <c r="C46" i="39"/>
  <c r="B19" i="10"/>
  <c r="F4" i="11"/>
  <c r="I7" i="6"/>
  <c r="I53" i="6"/>
  <c r="C53" i="6"/>
  <c r="M25" i="6"/>
  <c r="M53" i="6"/>
  <c r="E7" i="3"/>
  <c r="O4" i="11"/>
  <c r="H12" i="3"/>
  <c r="I12" i="3" s="1"/>
  <c r="E12" i="3"/>
  <c r="C12" i="6"/>
  <c r="C5" i="39"/>
  <c r="O5" i="6"/>
  <c r="G5" i="6"/>
  <c r="K5" i="6"/>
  <c r="E5" i="6"/>
  <c r="C5" i="38"/>
  <c r="Q5" i="6"/>
  <c r="E5" i="5"/>
  <c r="I12" i="6"/>
  <c r="E25" i="5"/>
  <c r="I25" i="6"/>
  <c r="M5" i="6"/>
  <c r="E46" i="2"/>
  <c r="F46" i="2" s="1"/>
  <c r="O46" i="6"/>
  <c r="K46" i="6"/>
  <c r="Q46" i="6"/>
  <c r="E46" i="6"/>
  <c r="G46" i="6"/>
  <c r="C46" i="38"/>
  <c r="H46" i="3"/>
  <c r="I46" i="3" s="1"/>
  <c r="E46" i="3"/>
  <c r="G12" i="2"/>
  <c r="H12" i="2" s="1"/>
  <c r="C12" i="39"/>
  <c r="Q12" i="6"/>
  <c r="C12" i="38"/>
  <c r="K12" i="6"/>
  <c r="O12" i="6"/>
  <c r="E12" i="6"/>
  <c r="G12" i="6"/>
  <c r="M46" i="6"/>
  <c r="F19" i="3"/>
  <c r="G19" i="3" s="1"/>
  <c r="E12" i="5"/>
  <c r="C46" i="6"/>
  <c r="E25" i="2"/>
  <c r="F25" i="2" s="1"/>
  <c r="C25" i="39"/>
  <c r="E25" i="6"/>
  <c r="G25" i="6"/>
  <c r="K25" i="6"/>
  <c r="Q25" i="6"/>
  <c r="O25" i="6"/>
  <c r="C25" i="38"/>
  <c r="F7" i="5"/>
  <c r="G7" i="5" s="1"/>
  <c r="E7" i="5"/>
  <c r="M12" i="6"/>
  <c r="H53" i="3"/>
  <c r="I53" i="3" s="1"/>
  <c r="E53" i="3"/>
  <c r="G53" i="2"/>
  <c r="H53" i="2" s="1"/>
  <c r="G53" i="6"/>
  <c r="E53" i="6"/>
  <c r="Q53" i="6"/>
  <c r="K53" i="6"/>
  <c r="O53" i="6"/>
  <c r="C53" i="38"/>
  <c r="I46" i="6"/>
  <c r="I5" i="6"/>
  <c r="H4" i="6"/>
  <c r="G41" i="2"/>
  <c r="H41" i="2" s="1"/>
  <c r="E41" i="6"/>
  <c r="O41" i="6"/>
  <c r="K41" i="6"/>
  <c r="Q41" i="6"/>
  <c r="G41" i="6"/>
  <c r="C41" i="38"/>
  <c r="L4" i="6"/>
  <c r="M7" i="6"/>
  <c r="E41" i="3"/>
  <c r="M41" i="6"/>
  <c r="H46" i="5"/>
  <c r="I46" i="5" s="1"/>
  <c r="E46" i="5"/>
  <c r="I41" i="6"/>
  <c r="C41" i="6"/>
  <c r="E7" i="2"/>
  <c r="F7" i="2" s="1"/>
  <c r="C7" i="39"/>
  <c r="Q7" i="6"/>
  <c r="G7" i="6"/>
  <c r="C7" i="38"/>
  <c r="K7" i="6"/>
  <c r="E7" i="6"/>
  <c r="O7" i="6"/>
  <c r="C25" i="6"/>
  <c r="F53" i="5"/>
  <c r="G53" i="5" s="1"/>
  <c r="E53" i="5"/>
  <c r="C7" i="6"/>
  <c r="H41" i="5"/>
  <c r="I41" i="5" s="1"/>
  <c r="E41" i="5"/>
  <c r="H25" i="3"/>
  <c r="I25" i="3" s="1"/>
  <c r="E25" i="3"/>
  <c r="C5" i="6"/>
  <c r="J5" i="10"/>
  <c r="H5" i="5"/>
  <c r="I5" i="5" s="1"/>
  <c r="J4" i="11"/>
  <c r="G19" i="10"/>
  <c r="N4" i="11"/>
  <c r="B4" i="11"/>
  <c r="M4" i="11"/>
  <c r="G4" i="10"/>
  <c r="H5" i="9"/>
  <c r="C4" i="26"/>
  <c r="F41" i="5"/>
  <c r="G41" i="5" s="1"/>
  <c r="B5" i="10"/>
  <c r="J19" i="10"/>
  <c r="J4" i="10"/>
  <c r="G5" i="10"/>
  <c r="B4" i="10"/>
  <c r="G5" i="9"/>
  <c r="F25" i="3"/>
  <c r="G25" i="3" s="1"/>
  <c r="G4" i="11"/>
  <c r="S4" i="11"/>
  <c r="I5" i="9"/>
  <c r="D5" i="9"/>
  <c r="B4" i="6"/>
  <c r="J5" i="9"/>
  <c r="L5" i="9"/>
  <c r="E53" i="2"/>
  <c r="F53" i="2" s="1"/>
  <c r="G46" i="2"/>
  <c r="H46" i="2" s="1"/>
  <c r="B5" i="9"/>
  <c r="G4" i="26"/>
  <c r="C5" i="9"/>
  <c r="H4" i="11"/>
  <c r="P4" i="11"/>
  <c r="I4" i="11"/>
  <c r="K5" i="9"/>
  <c r="H53" i="5"/>
  <c r="I53" i="5" s="1"/>
  <c r="E4" i="26"/>
  <c r="C6" i="35"/>
  <c r="E5" i="9"/>
  <c r="M5" i="9"/>
  <c r="J4" i="26"/>
  <c r="B19" i="9"/>
  <c r="E19" i="9"/>
  <c r="Q4" i="11"/>
  <c r="L4" i="11"/>
  <c r="B4" i="26"/>
  <c r="H7" i="3"/>
  <c r="I7" i="3" s="1"/>
  <c r="F7" i="3"/>
  <c r="G7" i="3" s="1"/>
  <c r="H7" i="5"/>
  <c r="I7" i="5" s="1"/>
  <c r="E4" i="9"/>
  <c r="F6" i="35"/>
  <c r="B6" i="35"/>
  <c r="J20" i="35"/>
  <c r="F53" i="3"/>
  <c r="G53" i="3" s="1"/>
  <c r="F4" i="3"/>
  <c r="G4" i="3" s="1"/>
  <c r="G4" i="9"/>
  <c r="H25" i="5"/>
  <c r="I25" i="5" s="1"/>
  <c r="F25" i="5"/>
  <c r="G25" i="5" s="1"/>
  <c r="K4" i="11"/>
  <c r="C19" i="9"/>
  <c r="F46" i="3"/>
  <c r="G46" i="3" s="1"/>
  <c r="E6" i="35"/>
  <c r="D5" i="35"/>
  <c r="C5" i="35"/>
  <c r="B4" i="9"/>
  <c r="G7" i="2"/>
  <c r="H7" i="2" s="1"/>
  <c r="D4" i="9"/>
  <c r="H4" i="9"/>
  <c r="G25" i="2"/>
  <c r="H25" i="2" s="1"/>
  <c r="D4" i="2"/>
  <c r="G19" i="9"/>
  <c r="M19" i="9"/>
  <c r="H19" i="9"/>
  <c r="E12" i="2"/>
  <c r="F12" i="2" s="1"/>
  <c r="D4" i="26"/>
  <c r="C4" i="9"/>
  <c r="B5" i="35"/>
  <c r="F5" i="35"/>
  <c r="F5" i="5"/>
  <c r="G5" i="5" s="1"/>
  <c r="K5" i="35"/>
  <c r="D20" i="35"/>
  <c r="F46" i="5"/>
  <c r="G46" i="5" s="1"/>
  <c r="H19" i="3"/>
  <c r="I19" i="3" s="1"/>
  <c r="C3" i="5"/>
  <c r="I4" i="26"/>
  <c r="J5" i="35"/>
  <c r="J6" i="35"/>
  <c r="J19" i="9"/>
  <c r="J4" i="9"/>
  <c r="F20" i="35"/>
  <c r="E5" i="2"/>
  <c r="F5" i="2" s="1"/>
  <c r="G5" i="2"/>
  <c r="H5" i="2" s="1"/>
  <c r="B20" i="35"/>
  <c r="K4" i="9"/>
  <c r="M4" i="9"/>
  <c r="R4" i="11"/>
  <c r="D19" i="9"/>
  <c r="F12" i="5"/>
  <c r="G12" i="5" s="1"/>
  <c r="H12" i="5"/>
  <c r="I12" i="5" s="1"/>
  <c r="D4" i="5"/>
  <c r="H41" i="3"/>
  <c r="I41" i="3" s="1"/>
  <c r="F41" i="3"/>
  <c r="G41" i="3" s="1"/>
  <c r="H4" i="26"/>
  <c r="E5" i="35"/>
  <c r="I4" i="9"/>
  <c r="F4" i="26"/>
  <c r="L4" i="9"/>
  <c r="M5" i="35"/>
  <c r="E41" i="2"/>
  <c r="F41" i="2" s="1"/>
  <c r="B3" i="2"/>
  <c r="F12" i="3"/>
  <c r="G12" i="3" s="1"/>
  <c r="B3" i="3"/>
  <c r="L5" i="35"/>
  <c r="C4" i="5"/>
  <c r="M4" i="43" l="1"/>
  <c r="E4" i="43"/>
  <c r="G4" i="43"/>
  <c r="K4" i="43"/>
  <c r="O4" i="43"/>
  <c r="I4" i="43"/>
  <c r="S4" i="6"/>
  <c r="E4" i="41"/>
  <c r="I4" i="41"/>
  <c r="K4" i="41"/>
  <c r="G4" i="41"/>
  <c r="C4" i="40"/>
  <c r="C4" i="43"/>
  <c r="G4" i="42"/>
  <c r="E4" i="40"/>
  <c r="I4" i="42"/>
  <c r="M4" i="42"/>
  <c r="I4" i="40"/>
  <c r="E4" i="42"/>
  <c r="K4" i="42"/>
  <c r="K4" i="40"/>
  <c r="C4" i="41"/>
  <c r="C4" i="42"/>
  <c r="M4" i="40"/>
  <c r="G4" i="40"/>
  <c r="E4" i="5"/>
  <c r="I4" i="6"/>
  <c r="C4" i="6"/>
  <c r="G4" i="2"/>
  <c r="H4" i="2" s="1"/>
  <c r="C4" i="39"/>
  <c r="O4" i="6"/>
  <c r="K4" i="6"/>
  <c r="G4" i="6"/>
  <c r="C4" i="38"/>
  <c r="E4" i="6"/>
  <c r="Q4" i="6"/>
  <c r="H4" i="3"/>
  <c r="I4" i="3" s="1"/>
  <c r="E4" i="3"/>
  <c r="M4" i="6"/>
  <c r="F4" i="5"/>
  <c r="G4" i="5" s="1"/>
  <c r="E4" i="2"/>
  <c r="F4" i="2" s="1"/>
  <c r="H4" i="5"/>
  <c r="I4" i="5" s="1"/>
  <c r="E32" i="11" l="1"/>
  <c r="D32" i="11"/>
  <c r="G32" i="11"/>
  <c r="H32" i="26"/>
  <c r="S32" i="11"/>
  <c r="J32" i="26"/>
  <c r="R32" i="11"/>
  <c r="I32" i="26"/>
  <c r="Q32" i="11"/>
  <c r="G32" i="26"/>
  <c r="P32" i="11"/>
  <c r="E32" i="26"/>
  <c r="O32" i="11"/>
  <c r="F32" i="26"/>
  <c r="L32" i="11"/>
  <c r="C32" i="26"/>
  <c r="N32" i="11"/>
  <c r="D32" i="26"/>
  <c r="M32" i="11"/>
  <c r="B32" i="26"/>
  <c r="E32" i="39"/>
  <c r="D32" i="39"/>
  <c r="G32" i="39"/>
  <c r="F32" i="39"/>
  <c r="K32" i="11"/>
  <c r="F32" i="11"/>
  <c r="J32" i="11"/>
  <c r="I32" i="11"/>
  <c r="H32" i="11"/>
  <c r="S33" i="6"/>
  <c r="C32" i="11"/>
  <c r="J19" i="11"/>
  <c r="I19" i="11"/>
  <c r="H19" i="11"/>
  <c r="C19" i="11"/>
  <c r="I33" i="43" l="1"/>
  <c r="K33" i="43"/>
  <c r="E33" i="43"/>
  <c r="M33" i="43"/>
  <c r="I22" i="43"/>
  <c r="M22" i="43"/>
  <c r="G22" i="43"/>
  <c r="O22" i="43"/>
  <c r="K22" i="43"/>
  <c r="E22" i="43"/>
  <c r="G33" i="43"/>
  <c r="O33" i="43"/>
  <c r="K33" i="41"/>
  <c r="E33" i="41"/>
  <c r="S22" i="6"/>
  <c r="E22" i="41"/>
  <c r="G22" i="41"/>
  <c r="I22" i="41"/>
  <c r="K22" i="41"/>
  <c r="G33" i="41"/>
  <c r="I33" i="41"/>
  <c r="C33" i="39"/>
  <c r="G33" i="40"/>
  <c r="G22" i="42"/>
  <c r="I22" i="42"/>
  <c r="K22" i="42"/>
  <c r="C22" i="42"/>
  <c r="M22" i="42"/>
  <c r="E22" i="42"/>
  <c r="M22" i="40"/>
  <c r="C22" i="43"/>
  <c r="C22" i="41"/>
  <c r="C22" i="40"/>
  <c r="E22" i="40"/>
  <c r="I22" i="40"/>
  <c r="G22" i="40"/>
  <c r="K22" i="40"/>
  <c r="G33" i="42"/>
  <c r="M33" i="40"/>
  <c r="M33" i="42"/>
  <c r="E33" i="42"/>
  <c r="K33" i="42"/>
  <c r="C33" i="42"/>
  <c r="I33" i="42"/>
  <c r="I33" i="40"/>
  <c r="K33" i="40"/>
  <c r="C33" i="43"/>
  <c r="C33" i="40"/>
  <c r="E33" i="40"/>
  <c r="C33" i="41"/>
  <c r="B32" i="40"/>
  <c r="J32" i="40"/>
  <c r="D32" i="41"/>
  <c r="B32" i="43"/>
  <c r="L32" i="43"/>
  <c r="B32" i="11"/>
  <c r="D32" i="38"/>
  <c r="D18" i="38" s="1"/>
  <c r="C33" i="38"/>
  <c r="D32" i="2"/>
  <c r="S32" i="6" s="1"/>
  <c r="E33" i="2"/>
  <c r="F33" i="2" s="1"/>
  <c r="G33" i="2"/>
  <c r="H33" i="2" s="1"/>
  <c r="D32" i="6"/>
  <c r="E33" i="6"/>
  <c r="I33" i="6"/>
  <c r="H32" i="6"/>
  <c r="F32" i="6"/>
  <c r="G33" i="6"/>
  <c r="F18" i="11"/>
  <c r="F3" i="11"/>
  <c r="D32" i="3"/>
  <c r="H33" i="3"/>
  <c r="I33" i="3" s="1"/>
  <c r="E33" i="3"/>
  <c r="F33" i="3"/>
  <c r="G33" i="3" s="1"/>
  <c r="K3" i="11"/>
  <c r="K18" i="11"/>
  <c r="J32" i="6"/>
  <c r="K33" i="6"/>
  <c r="F18" i="39"/>
  <c r="F3" i="39"/>
  <c r="B32" i="39"/>
  <c r="M33" i="6"/>
  <c r="L32" i="6"/>
  <c r="N32" i="6"/>
  <c r="O33" i="6"/>
  <c r="B18" i="26"/>
  <c r="B3" i="26"/>
  <c r="M3" i="11"/>
  <c r="M18" i="11"/>
  <c r="D3" i="26"/>
  <c r="D18" i="26"/>
  <c r="N3" i="11"/>
  <c r="N18" i="11"/>
  <c r="C18" i="26"/>
  <c r="C3" i="26"/>
  <c r="L3" i="11"/>
  <c r="L18" i="11"/>
  <c r="F18" i="26"/>
  <c r="F3" i="26"/>
  <c r="O18" i="11"/>
  <c r="O3" i="11"/>
  <c r="E3" i="26"/>
  <c r="E18" i="26"/>
  <c r="P18" i="11"/>
  <c r="P3" i="11"/>
  <c r="G3" i="26"/>
  <c r="G18" i="26"/>
  <c r="Q3" i="11"/>
  <c r="Q18" i="11"/>
  <c r="I3" i="26"/>
  <c r="I18" i="26"/>
  <c r="R18" i="11"/>
  <c r="R3" i="11"/>
  <c r="J3" i="26"/>
  <c r="J18" i="26"/>
  <c r="S18" i="11"/>
  <c r="S3" i="11"/>
  <c r="H18" i="26"/>
  <c r="H3" i="26"/>
  <c r="G3" i="11"/>
  <c r="G18" i="11"/>
  <c r="B32" i="41"/>
  <c r="J32" i="41"/>
  <c r="H32" i="43"/>
  <c r="N32" i="43"/>
  <c r="O22" i="6"/>
  <c r="C22" i="38"/>
  <c r="K22" i="6"/>
  <c r="E22" i="2"/>
  <c r="F22" i="2" s="1"/>
  <c r="M22" i="6"/>
  <c r="C22" i="39"/>
  <c r="D19" i="2"/>
  <c r="E22" i="3"/>
  <c r="G22" i="2"/>
  <c r="H22" i="2" s="1"/>
  <c r="Q22" i="6"/>
  <c r="H18" i="11"/>
  <c r="H3" i="11"/>
  <c r="D19" i="6"/>
  <c r="E22" i="6"/>
  <c r="I3" i="11"/>
  <c r="I18" i="11"/>
  <c r="I22" i="6"/>
  <c r="H19" i="6"/>
  <c r="J18" i="11"/>
  <c r="J3" i="11"/>
  <c r="F19" i="6"/>
  <c r="G22" i="6"/>
  <c r="F33" i="5"/>
  <c r="G33" i="5" s="1"/>
  <c r="E33" i="5"/>
  <c r="H33" i="5"/>
  <c r="I33" i="5" s="1"/>
  <c r="D32" i="5"/>
  <c r="D18" i="39"/>
  <c r="D3" i="39"/>
  <c r="D32" i="40"/>
  <c r="H32" i="41"/>
  <c r="F32" i="43"/>
  <c r="C3" i="11"/>
  <c r="C18" i="11"/>
  <c r="F22" i="5"/>
  <c r="G22" i="5" s="1"/>
  <c r="E22" i="5"/>
  <c r="D19" i="5"/>
  <c r="H22" i="5"/>
  <c r="I22" i="5" s="1"/>
  <c r="B32" i="6"/>
  <c r="C33" i="6"/>
  <c r="G18" i="39"/>
  <c r="G3" i="39"/>
  <c r="E18" i="39"/>
  <c r="E3" i="39"/>
  <c r="P32" i="6"/>
  <c r="Q33" i="6"/>
  <c r="D18" i="11"/>
  <c r="D3" i="11"/>
  <c r="E3" i="11"/>
  <c r="E18" i="11"/>
  <c r="F32" i="40"/>
  <c r="H32" i="40"/>
  <c r="F32" i="41"/>
  <c r="D32" i="43"/>
  <c r="J32" i="43"/>
  <c r="G32" i="43" l="1"/>
  <c r="I32" i="43"/>
  <c r="E32" i="43"/>
  <c r="K32" i="43"/>
  <c r="I32" i="41"/>
  <c r="K32" i="41"/>
  <c r="G32" i="41"/>
  <c r="O32" i="43"/>
  <c r="M19" i="43"/>
  <c r="E19" i="43"/>
  <c r="O19" i="43"/>
  <c r="G19" i="43"/>
  <c r="K19" i="43"/>
  <c r="I19" i="43"/>
  <c r="M32" i="43"/>
  <c r="E32" i="41"/>
  <c r="S19" i="6"/>
  <c r="K19" i="41"/>
  <c r="G19" i="41"/>
  <c r="I19" i="41"/>
  <c r="E19" i="41"/>
  <c r="E32" i="40"/>
  <c r="I32" i="40"/>
  <c r="G32" i="40"/>
  <c r="C32" i="6"/>
  <c r="C32" i="41"/>
  <c r="K32" i="40"/>
  <c r="E32" i="42"/>
  <c r="I32" i="42"/>
  <c r="C32" i="42"/>
  <c r="K32" i="42"/>
  <c r="M32" i="42"/>
  <c r="M32" i="40"/>
  <c r="G32" i="42"/>
  <c r="C32" i="43"/>
  <c r="C32" i="40"/>
  <c r="E19" i="42"/>
  <c r="M19" i="40"/>
  <c r="K19" i="42"/>
  <c r="C19" i="42"/>
  <c r="G19" i="42"/>
  <c r="E19" i="40"/>
  <c r="K19" i="40"/>
  <c r="M19" i="42"/>
  <c r="C19" i="40"/>
  <c r="I19" i="40"/>
  <c r="G19" i="40"/>
  <c r="I19" i="42"/>
  <c r="C19" i="43"/>
  <c r="C19" i="41"/>
  <c r="H3" i="43"/>
  <c r="H18" i="43"/>
  <c r="J3" i="41"/>
  <c r="J18" i="41"/>
  <c r="B3" i="41"/>
  <c r="B18" i="41"/>
  <c r="D18" i="3"/>
  <c r="D3" i="3"/>
  <c r="H32" i="3"/>
  <c r="I32" i="3" s="1"/>
  <c r="E32" i="3"/>
  <c r="F32" i="3"/>
  <c r="G32" i="3" s="1"/>
  <c r="G32" i="6"/>
  <c r="E32" i="6"/>
  <c r="L3" i="43"/>
  <c r="L18" i="43"/>
  <c r="B3" i="43"/>
  <c r="B18" i="43"/>
  <c r="J3" i="40"/>
  <c r="J18" i="40"/>
  <c r="B19" i="6"/>
  <c r="C22" i="6"/>
  <c r="J3" i="43"/>
  <c r="J18" i="43"/>
  <c r="D3" i="43"/>
  <c r="D18" i="43"/>
  <c r="F3" i="41"/>
  <c r="F18" i="41"/>
  <c r="F18" i="40"/>
  <c r="F3" i="40"/>
  <c r="F3" i="43"/>
  <c r="F18" i="43"/>
  <c r="H18" i="41"/>
  <c r="H3" i="41"/>
  <c r="E19" i="3"/>
  <c r="Q19" i="6"/>
  <c r="D18" i="2"/>
  <c r="S18" i="6" s="1"/>
  <c r="K19" i="6"/>
  <c r="M19" i="6"/>
  <c r="E19" i="2"/>
  <c r="F19" i="2" s="1"/>
  <c r="D3" i="2"/>
  <c r="C19" i="39"/>
  <c r="G19" i="2"/>
  <c r="H19" i="2" s="1"/>
  <c r="C19" i="38"/>
  <c r="O19" i="6"/>
  <c r="I32" i="6"/>
  <c r="D3" i="38"/>
  <c r="H18" i="40"/>
  <c r="H3" i="40"/>
  <c r="H32" i="5"/>
  <c r="I32" i="5" s="1"/>
  <c r="F32" i="5"/>
  <c r="G32" i="5" s="1"/>
  <c r="E32" i="5"/>
  <c r="H18" i="6"/>
  <c r="I19" i="6"/>
  <c r="H3" i="6"/>
  <c r="N3" i="43"/>
  <c r="N18" i="43"/>
  <c r="N18" i="6"/>
  <c r="N3" i="6"/>
  <c r="O32" i="6"/>
  <c r="B3" i="39"/>
  <c r="B18" i="39"/>
  <c r="C32" i="39"/>
  <c r="J18" i="6"/>
  <c r="K32" i="6"/>
  <c r="B18" i="11"/>
  <c r="B3" i="11"/>
  <c r="D3" i="41"/>
  <c r="D18" i="41"/>
  <c r="B3" i="40"/>
  <c r="B18" i="40"/>
  <c r="P18" i="6"/>
  <c r="P3" i="6"/>
  <c r="Q32" i="6"/>
  <c r="E19" i="5"/>
  <c r="D3" i="5"/>
  <c r="D18" i="5"/>
  <c r="H19" i="5"/>
  <c r="I19" i="5" s="1"/>
  <c r="F19" i="5"/>
  <c r="G19" i="5" s="1"/>
  <c r="D18" i="40"/>
  <c r="D3" i="40"/>
  <c r="F18" i="6"/>
  <c r="F3" i="6"/>
  <c r="G19" i="6"/>
  <c r="D3" i="6"/>
  <c r="D18" i="6"/>
  <c r="E19" i="6"/>
  <c r="L3" i="6"/>
  <c r="M32" i="6"/>
  <c r="L18" i="6"/>
  <c r="G32" i="2"/>
  <c r="H32" i="2" s="1"/>
  <c r="E32" i="2"/>
  <c r="F32" i="2" s="1"/>
  <c r="C32" i="38"/>
  <c r="O18" i="43" l="1"/>
  <c r="I3" i="40"/>
  <c r="S3" i="6"/>
  <c r="E18" i="43"/>
  <c r="M3" i="6"/>
  <c r="E18" i="40"/>
  <c r="E3" i="41"/>
  <c r="I18" i="43"/>
  <c r="G18" i="43"/>
  <c r="K18" i="43"/>
  <c r="M18" i="43"/>
  <c r="C18" i="40"/>
  <c r="E3" i="6"/>
  <c r="E3" i="40"/>
  <c r="O3" i="6"/>
  <c r="Q3" i="6"/>
  <c r="E18" i="41"/>
  <c r="I3" i="41"/>
  <c r="O3" i="43"/>
  <c r="C3" i="40"/>
  <c r="C18" i="39"/>
  <c r="G3" i="43"/>
  <c r="G3" i="41"/>
  <c r="I18" i="41"/>
  <c r="K18" i="41"/>
  <c r="I3" i="43"/>
  <c r="K3" i="43"/>
  <c r="K3" i="41"/>
  <c r="O18" i="6"/>
  <c r="I3" i="6"/>
  <c r="G18" i="41"/>
  <c r="E3" i="43"/>
  <c r="M3" i="43"/>
  <c r="K3" i="42"/>
  <c r="I3" i="42"/>
  <c r="M3" i="42"/>
  <c r="E3" i="42"/>
  <c r="C3" i="42"/>
  <c r="M3" i="40"/>
  <c r="G3" i="42"/>
  <c r="K18" i="42"/>
  <c r="C18" i="42"/>
  <c r="M18" i="40"/>
  <c r="G18" i="42"/>
  <c r="E18" i="42"/>
  <c r="I18" i="42"/>
  <c r="M18" i="42"/>
  <c r="C18" i="43"/>
  <c r="C18" i="41"/>
  <c r="I18" i="40"/>
  <c r="G3" i="40"/>
  <c r="C3" i="43"/>
  <c r="C3" i="41"/>
  <c r="G18" i="40"/>
  <c r="K18" i="40"/>
  <c r="K3" i="40"/>
  <c r="E3" i="3"/>
  <c r="G3" i="6"/>
  <c r="E3" i="5"/>
  <c r="F3" i="5"/>
  <c r="H3" i="5"/>
  <c r="I3" i="5" s="1"/>
  <c r="Q18" i="6"/>
  <c r="C3" i="39"/>
  <c r="M18" i="6"/>
  <c r="E18" i="6"/>
  <c r="G18" i="6"/>
  <c r="K18" i="6"/>
  <c r="I18" i="6"/>
  <c r="F3" i="3"/>
  <c r="G3" i="3" s="1"/>
  <c r="H3" i="3"/>
  <c r="I3" i="3" s="1"/>
  <c r="B18" i="6"/>
  <c r="C18" i="6" s="1"/>
  <c r="B3" i="6"/>
  <c r="C3" i="6" s="1"/>
  <c r="J3" i="6" s="1"/>
  <c r="K3" i="6" s="1"/>
  <c r="C19" i="6"/>
  <c r="E18" i="3"/>
  <c r="F18" i="3"/>
  <c r="G18" i="3" s="1"/>
  <c r="H18" i="3"/>
  <c r="I18" i="3" s="1"/>
  <c r="F18" i="5"/>
  <c r="G18" i="5" s="1"/>
  <c r="H18" i="5"/>
  <c r="I18" i="5" s="1"/>
  <c r="E18" i="5"/>
  <c r="G3" i="2"/>
  <c r="H3" i="2" s="1"/>
  <c r="C3" i="38"/>
  <c r="E3" i="2"/>
  <c r="F3" i="2" s="1"/>
  <c r="C18" i="38"/>
  <c r="E18" i="2"/>
  <c r="F18" i="2" s="1"/>
  <c r="G18" i="2"/>
  <c r="H18" i="2" s="1"/>
  <c r="G3" i="5" l="1"/>
</calcChain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<sst xmlns="http://schemas.openxmlformats.org/spreadsheetml/2006/main" count="1152" uniqueCount="251">
  <si>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</si>
  <si>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</si>
  <si>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</si>
  <si>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</si>
  <si>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</si>
  <si>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</si>
  <si>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</si>
  <si>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</si>
  <si>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</si>
  <si>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</si>
  <si>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</si>
  <si>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</si>
  <si>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</si>
  <si>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</si>
  <si>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</si>
  <si>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</si>
  <si>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</si>
  <si>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</si>
  <si>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</si>
  <si>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</si>
  <si>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</si>
  <si>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</si>
  <si>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</si>
  <si>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</si>
  <si>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</si>
  <si>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</si>
  <si>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</si>
  <si>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</si>
  <si>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</si>
  <si>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</si>
  <si>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</si>
  <si>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</si>
  <si>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</si>
  <si>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</si>
  <si>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</si>
  <si>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</si>
  <si>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</si>
  <si>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</si>
  <si>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</si>
  <si>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</si>
  <si>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</si>
  <si>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</si>
  <si>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</si>
  <si>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</si>
  <si>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</si>
  <si>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</si>
  <si>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</si>
  <si>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</si>
  <si>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</si>
  <si>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</si>
  <si>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</si>
  <si>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</si>
  <si>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</si>
  <si>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</si>
  <si>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</si>
  <si>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</si>
  <si>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</si>
  <si>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</si>
  <si>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</si>
  <si>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</si>
  <si>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</si>
  <si>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</si>
  <si>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</si>
  <si>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</si>
  <si>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</si>
  <si>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</si>
  <si>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</si>
  <si>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</si>
  <si>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</si>
  <si>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</si>
  <si>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</si>
  <si>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</si>
  <si>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</si>
  <si>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</si>
  <si>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</si>
  <si>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</si>
  <si>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</si>
  <si>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</si>
  <si>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</si>
  <si>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</si>
  <si>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</si>
  <si>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</si>
  <si>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</si>
  <si>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</si>
  <si>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</si>
  <si>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</si>
  <si>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</si>
  <si>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</si>
  <si>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</si>
  <si>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</si>
  <si>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</si>
  <si>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</si>
  <si>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</si>
  <si>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</si>
  <si>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</si>
  <si>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</si>
  <si>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</si>
  <si>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</si>
  <si>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</si>
  <si>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</si>
  <si>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</si>
  <si>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</si>
  <si>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</si>
  <si>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</si>
  <si>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</si>
  <si>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</si>
  <si>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</si>
  <si>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</si>
  <si>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</si>
  <si>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</si>
  <si>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</si>
  <si>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</si>
  <si>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</si>
  <si>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</si>
  <si>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</si>
  <si>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</si>
  <si>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</si>
  <si>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</si>
  <si>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</si>
  <si>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</si>
  <si>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</si>
  <si>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</si>
  <si>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</si>
  <si>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</si>
  <si>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</si>
  <si>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</si>
  <si>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</si>
  <si>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</si>
  <si>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</si>
  <si>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</si>
  <si>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</si>
  <si>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</si>
  <si>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</si>
  <si>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</si>
  <si>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</si>
  <si>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</si>
  <si>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</si>
  <si>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</si>
  <si>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</si>
  <si>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</si>
  <si>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</si>
  <si>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</si>
  <si>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</si>
  <si>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</si>
  <si>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</si>
  <si>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</si>
  <si>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</si>
  <si>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</si>
  <si>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</si>
  <si>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</si>
  <si>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</si>
  <si>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</si>
  <si>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</si>
  <si>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</si>
  <si>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</si>
  <si>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</si>
  <si>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</si>
  <si>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</si>
  <si>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</si>
  <si>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</si>
  <si>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</si>
  <si>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</si>
  <si>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</si>
  <si>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</si>
  <si>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</si>
  <si>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</si>
  <si>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</si>
  <si>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</si>
  <si>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</si>
  <si>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</si>
  <si>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</si>
  <si>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</si>
  <si>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</si>
  <si>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</si>
  <si>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</si>
  <si>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</si>
  <si>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</si>
  <si>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</si>
  <si>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</si>
  <si>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</si>
  <si>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</si>
  <si>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</si>
  <si>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</si>
  <si>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</si>
  <si>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</si>
  <si>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</si>
  <si>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</si>
  <si>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</si>
  <si>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</si>
  <si>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</si>
  <si>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</si>
  <si>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</si>
  <si>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</si>
  <si>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</si>
  <si>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</si>
  <si>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</si>
  <si>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</si>
  <si>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</si>
  <si>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</si>
  <si>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</si>
  <si>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</si>
  <si>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</si>
  <si>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</si>
  <si>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</si>
  <si>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</si>
  <si>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</si>
  <si>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</si>
  <si>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</si>
  <si>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</si>
  <si>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</si>
  <si>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</si>
  <si>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</si>
  <si>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</si>
  <si>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</si>
  <si>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</si>
  <si>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</si>
  <si>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</si>
  <si>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</si>
  <si>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</si>
  <si>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</si>
  <si>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październik
  2024 r.</t>
  </si>
  <si>
    <t>Liczba osób bezrobotnych (w tys.) w przekroju powiatów i podregionów województwa mazowieckiego w październiku i listopadzie 2024 r. oraz listopadzie 2023 r.</t>
  </si>
  <si>
    <t>listopad
  2023 r.</t>
  </si>
  <si>
    <t>listopad
  2024 r.</t>
  </si>
  <si>
    <t xml:space="preserve">spadek (-) wzrost w stosunku do listopada 2023 r.           </t>
  </si>
  <si>
    <t xml:space="preserve">spadek (-) wzrost w stosunku do listopada 2023 r. (w %)              </t>
  </si>
  <si>
    <t>spadek (-) wzrost w stosunku do października 2024 r.</t>
  </si>
  <si>
    <t>spadek (-) wzrost w stosunku do października 2024 r. (w %)</t>
  </si>
  <si>
    <t xml:space="preserve">stopa bezrobocia październik 2024 r.
</t>
  </si>
  <si>
    <t>Liczba bezrobotnych kobiet (w tys.) w przekroju powiatów i podregionów województwa mazowieckiego w pażdzierniku i listopadzie 2024 r. oraz listopadzie 2023 r.</t>
  </si>
  <si>
    <t>Bezrobotni zamieszkali na wsi w październiku i listopadzie 2024 r. oraz listopadzie 2023 r.</t>
  </si>
  <si>
    <t>Wybrane kategorie bezrobotnych i ich udział w liczbie bezrobotnych ogółem w listopadzie 2024 r.</t>
  </si>
  <si>
    <t>Bezrobotni w szczególnej sytuacji na rynku pracy w listopadzie 2024 r.</t>
  </si>
  <si>
    <t>Bezrobotni według wieku w województwie mazowieckim w listopadzie 2024 r.</t>
  </si>
  <si>
    <t>Bezrobotni według wykształcenia w województwie mazowieckim w listopadzie 2024 r.</t>
  </si>
  <si>
    <t>Bezrobotni według stażu pracy w województwie mazowieckim w listopadzie 2024 r.</t>
  </si>
  <si>
    <t>Bezrobotni według czasu pozostawania bez pracy w województwie mazowieckim w listopadzie 2024 r.</t>
  </si>
  <si>
    <t>Bezrobotni cudzoziemcy w listopadzie 2024 r.</t>
  </si>
  <si>
    <t>Bezrobotni zarejestrowani w listopadzie 2024 r.</t>
  </si>
  <si>
    <t>Osoby wyłączone z ewidencji bezrobotnych w listopadzie 2024 r.</t>
  </si>
  <si>
    <t>Przyczyny wyłączeń z ewidencji bezrobotnych w listopadzie 2024 r.</t>
  </si>
  <si>
    <t>Bezrobotni, którzy podjeli pracę w listopadzie 2024 r.</t>
  </si>
  <si>
    <t>Wolne miejsca pracy i miejsca aktywizacji zawodowej w listopadzie 2024 r.</t>
  </si>
  <si>
    <t>Zgłoszenia zwolnień i zwolnienia grupowe, zwolnienia monitorowane w listopadzie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</si>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</sst>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sto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2023\XI_2023_za&#322;_inf_mi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X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miesi&#261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.1"/>
      <sheetName val="Tabl.1a"/>
    </sheetNames>
    <sheetDataSet>
      <sheetData sheetId="0">
        <row r="97">
          <cell r="G97">
            <v>4</v>
          </cell>
        </row>
        <row r="98">
          <cell r="G98">
            <v>2</v>
          </cell>
        </row>
        <row r="99">
          <cell r="G99">
            <v>1.4</v>
          </cell>
        </row>
        <row r="100">
          <cell r="G100">
            <v>4.7</v>
          </cell>
        </row>
        <row r="101">
          <cell r="G101">
            <v>2.8</v>
          </cell>
        </row>
        <row r="102">
          <cell r="G102">
            <v>8.4</v>
          </cell>
        </row>
        <row r="103">
          <cell r="G103">
            <v>12.3</v>
          </cell>
        </row>
        <row r="104">
          <cell r="G104">
            <v>9.1999999999999993</v>
          </cell>
        </row>
        <row r="105">
          <cell r="G105">
            <v>7.8</v>
          </cell>
        </row>
        <row r="106">
          <cell r="G106">
            <v>8.3000000000000007</v>
          </cell>
        </row>
        <row r="107">
          <cell r="G107">
            <v>5.5</v>
          </cell>
        </row>
        <row r="108">
          <cell r="G108">
            <v>4.3</v>
          </cell>
        </row>
      </sheetData>
      <sheetData sheetId="1">
        <row r="155">
          <cell r="E155">
            <v>7.2</v>
          </cell>
        </row>
        <row r="156">
          <cell r="E156">
            <v>8.1</v>
          </cell>
        </row>
        <row r="157">
          <cell r="E157">
            <v>8.6</v>
          </cell>
        </row>
        <row r="158">
          <cell r="E158">
            <v>10.8</v>
          </cell>
        </row>
        <row r="159">
          <cell r="E159">
            <v>2.6</v>
          </cell>
        </row>
        <row r="160">
          <cell r="E160">
            <v>2.6</v>
          </cell>
        </row>
        <row r="161">
          <cell r="E161">
            <v>9.1</v>
          </cell>
        </row>
        <row r="162">
          <cell r="E162">
            <v>5.7</v>
          </cell>
        </row>
        <row r="163">
          <cell r="E163">
            <v>11.8</v>
          </cell>
        </row>
        <row r="164">
          <cell r="E164">
            <v>4.8</v>
          </cell>
        </row>
        <row r="165">
          <cell r="E165">
            <v>15.7</v>
          </cell>
        </row>
        <row r="166">
          <cell r="E166">
            <v>4.2</v>
          </cell>
        </row>
        <row r="167">
          <cell r="E167">
            <v>6</v>
          </cell>
        </row>
        <row r="168">
          <cell r="E168">
            <v>5.5</v>
          </cell>
        </row>
        <row r="169">
          <cell r="E169">
            <v>8.9</v>
          </cell>
        </row>
        <row r="170">
          <cell r="E170">
            <v>8.8000000000000007</v>
          </cell>
        </row>
        <row r="171">
          <cell r="E171">
            <v>3.3</v>
          </cell>
        </row>
        <row r="172">
          <cell r="E172">
            <v>3.5</v>
          </cell>
        </row>
        <row r="173">
          <cell r="E173">
            <v>9.9</v>
          </cell>
        </row>
        <row r="174">
          <cell r="E174">
            <v>9.4</v>
          </cell>
        </row>
        <row r="175">
          <cell r="E175">
            <v>2.1</v>
          </cell>
        </row>
        <row r="176">
          <cell r="E176">
            <v>9</v>
          </cell>
        </row>
        <row r="177">
          <cell r="E177">
            <v>17.7</v>
          </cell>
        </row>
        <row r="178">
          <cell r="E178">
            <v>13.1</v>
          </cell>
        </row>
        <row r="179">
          <cell r="E179">
            <v>16</v>
          </cell>
        </row>
        <row r="180">
          <cell r="E180">
            <v>4.7</v>
          </cell>
        </row>
        <row r="181">
          <cell r="E181">
            <v>10.9</v>
          </cell>
        </row>
        <row r="182">
          <cell r="E182">
            <v>2.6</v>
          </cell>
        </row>
        <row r="183">
          <cell r="E183">
            <v>5.2</v>
          </cell>
        </row>
        <row r="184">
          <cell r="E184">
            <v>23.1</v>
          </cell>
        </row>
        <row r="185">
          <cell r="E185">
            <v>1.6</v>
          </cell>
        </row>
        <row r="186">
          <cell r="E186">
            <v>5.0999999999999996</v>
          </cell>
        </row>
        <row r="187">
          <cell r="E187">
            <v>5.4</v>
          </cell>
        </row>
        <row r="188">
          <cell r="E188">
            <v>3.3</v>
          </cell>
        </row>
        <row r="189">
          <cell r="E189">
            <v>11.6</v>
          </cell>
        </row>
        <row r="190">
          <cell r="E190">
            <v>13.1</v>
          </cell>
        </row>
        <row r="191">
          <cell r="E191">
            <v>8.6</v>
          </cell>
        </row>
        <row r="192">
          <cell r="E192">
            <v>7.3</v>
          </cell>
        </row>
        <row r="193">
          <cell r="E193">
            <v>5.0999999999999996</v>
          </cell>
        </row>
        <row r="194">
          <cell r="E194">
            <v>9.4</v>
          </cell>
        </row>
        <row r="195">
          <cell r="E195">
            <v>3.5</v>
          </cell>
        </row>
        <row r="196">
          <cell r="E196">
            <v>1.4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6">
          <cell r="D6">
            <v>18447</v>
          </cell>
        </row>
        <row r="8">
          <cell r="D8">
            <v>2117</v>
          </cell>
        </row>
        <row r="9">
          <cell r="D9">
            <v>2179</v>
          </cell>
        </row>
        <row r="10">
          <cell r="D10">
            <v>1615</v>
          </cell>
        </row>
        <row r="11">
          <cell r="D11">
            <v>4930</v>
          </cell>
        </row>
        <row r="13">
          <cell r="D13">
            <v>1026</v>
          </cell>
        </row>
        <row r="14">
          <cell r="D14">
            <v>1883</v>
          </cell>
        </row>
        <row r="15">
          <cell r="D15">
            <v>2782</v>
          </cell>
        </row>
        <row r="16">
          <cell r="D16">
            <v>1716</v>
          </cell>
        </row>
        <row r="17">
          <cell r="D17">
            <v>1015</v>
          </cell>
        </row>
        <row r="20">
          <cell r="D20">
            <v>2535</v>
          </cell>
        </row>
        <row r="21">
          <cell r="D21">
            <v>1629</v>
          </cell>
        </row>
        <row r="22">
          <cell r="D22">
            <v>3064</v>
          </cell>
        </row>
        <row r="23">
          <cell r="D23">
            <v>2362</v>
          </cell>
        </row>
        <row r="24">
          <cell r="D24">
            <v>1879</v>
          </cell>
        </row>
        <row r="26">
          <cell r="D26">
            <v>2614</v>
          </cell>
        </row>
        <row r="27">
          <cell r="D27">
            <v>2770</v>
          </cell>
        </row>
        <row r="28">
          <cell r="D28">
            <v>2316</v>
          </cell>
        </row>
        <row r="29">
          <cell r="D29">
            <v>1636</v>
          </cell>
        </row>
        <row r="30">
          <cell r="D30">
            <v>971</v>
          </cell>
        </row>
        <row r="31">
          <cell r="D31">
            <v>1714</v>
          </cell>
        </row>
        <row r="33">
          <cell r="D33">
            <v>857</v>
          </cell>
        </row>
        <row r="34">
          <cell r="D34">
            <v>1852</v>
          </cell>
        </row>
        <row r="35">
          <cell r="D35">
            <v>1368</v>
          </cell>
        </row>
        <row r="36">
          <cell r="D36">
            <v>2538</v>
          </cell>
        </row>
        <row r="37">
          <cell r="D37">
            <v>7369</v>
          </cell>
        </row>
        <row r="38">
          <cell r="D38">
            <v>2968</v>
          </cell>
        </row>
        <row r="39">
          <cell r="D39">
            <v>1330</v>
          </cell>
        </row>
        <row r="40">
          <cell r="D40">
            <v>7844</v>
          </cell>
        </row>
        <row r="42">
          <cell r="D42">
            <v>1712</v>
          </cell>
        </row>
        <row r="43">
          <cell r="D43">
            <v>3021</v>
          </cell>
        </row>
        <row r="44">
          <cell r="D44">
            <v>1911</v>
          </cell>
        </row>
        <row r="45">
          <cell r="D45">
            <v>3205</v>
          </cell>
        </row>
        <row r="47">
          <cell r="D47">
            <v>3362</v>
          </cell>
        </row>
        <row r="48">
          <cell r="D48">
            <v>565</v>
          </cell>
        </row>
        <row r="49">
          <cell r="D49">
            <v>1263</v>
          </cell>
        </row>
        <row r="50">
          <cell r="D50">
            <v>1004</v>
          </cell>
        </row>
        <row r="51">
          <cell r="D51">
            <v>1140</v>
          </cell>
        </row>
        <row r="52">
          <cell r="D52">
            <v>1309</v>
          </cell>
        </row>
        <row r="54">
          <cell r="D54">
            <v>1042</v>
          </cell>
        </row>
        <row r="55">
          <cell r="D55">
            <v>743</v>
          </cell>
        </row>
        <row r="56">
          <cell r="D56">
            <v>2271</v>
          </cell>
        </row>
      </sheetData>
      <sheetData sheetId="2">
        <row r="6">
          <cell r="D6">
            <v>8786</v>
          </cell>
        </row>
        <row r="8">
          <cell r="D8">
            <v>990</v>
          </cell>
        </row>
        <row r="9">
          <cell r="D9">
            <v>1154</v>
          </cell>
        </row>
        <row r="10">
          <cell r="D10">
            <v>697</v>
          </cell>
        </row>
        <row r="11">
          <cell r="D11">
            <v>2317</v>
          </cell>
        </row>
        <row r="13">
          <cell r="D13">
            <v>539</v>
          </cell>
        </row>
        <row r="14">
          <cell r="D14">
            <v>893</v>
          </cell>
        </row>
        <row r="15">
          <cell r="D15">
            <v>1268</v>
          </cell>
        </row>
        <row r="16">
          <cell r="D16">
            <v>833</v>
          </cell>
        </row>
        <row r="17">
          <cell r="D17">
            <v>504</v>
          </cell>
        </row>
        <row r="20">
          <cell r="D20">
            <v>1182</v>
          </cell>
        </row>
        <row r="21">
          <cell r="D21">
            <v>894</v>
          </cell>
        </row>
        <row r="22">
          <cell r="D22">
            <v>1633</v>
          </cell>
        </row>
        <row r="23">
          <cell r="D23">
            <v>1152</v>
          </cell>
        </row>
        <row r="24">
          <cell r="D24">
            <v>1010</v>
          </cell>
        </row>
        <row r="26">
          <cell r="D26">
            <v>1240</v>
          </cell>
        </row>
        <row r="27">
          <cell r="D27">
            <v>1449</v>
          </cell>
        </row>
        <row r="28">
          <cell r="D28">
            <v>1127</v>
          </cell>
        </row>
        <row r="29">
          <cell r="D29">
            <v>869</v>
          </cell>
        </row>
        <row r="30">
          <cell r="D30">
            <v>486</v>
          </cell>
        </row>
        <row r="31">
          <cell r="D31">
            <v>878</v>
          </cell>
        </row>
        <row r="33">
          <cell r="D33">
            <v>362</v>
          </cell>
        </row>
        <row r="34">
          <cell r="D34">
            <v>989</v>
          </cell>
        </row>
        <row r="35">
          <cell r="D35">
            <v>614</v>
          </cell>
        </row>
        <row r="36">
          <cell r="D36">
            <v>1081</v>
          </cell>
        </row>
        <row r="37">
          <cell r="D37">
            <v>3526</v>
          </cell>
        </row>
        <row r="38">
          <cell r="D38">
            <v>1496</v>
          </cell>
        </row>
        <row r="39">
          <cell r="D39">
            <v>689</v>
          </cell>
        </row>
        <row r="40">
          <cell r="D40">
            <v>3694</v>
          </cell>
        </row>
        <row r="42">
          <cell r="D42">
            <v>936</v>
          </cell>
        </row>
        <row r="43">
          <cell r="D43">
            <v>1774</v>
          </cell>
        </row>
        <row r="44">
          <cell r="D44">
            <v>1063</v>
          </cell>
        </row>
        <row r="45">
          <cell r="D45">
            <v>1921</v>
          </cell>
        </row>
        <row r="47">
          <cell r="D47">
            <v>1502</v>
          </cell>
        </row>
        <row r="48">
          <cell r="D48">
            <v>270</v>
          </cell>
        </row>
        <row r="49">
          <cell r="D49">
            <v>644</v>
          </cell>
        </row>
        <row r="50">
          <cell r="D50">
            <v>505</v>
          </cell>
        </row>
        <row r="51">
          <cell r="D51">
            <v>594</v>
          </cell>
        </row>
        <row r="52">
          <cell r="D52">
            <v>679</v>
          </cell>
        </row>
        <row r="54">
          <cell r="D54">
            <v>581</v>
          </cell>
        </row>
        <row r="55">
          <cell r="D55">
            <v>373</v>
          </cell>
        </row>
        <row r="56">
          <cell r="D56">
            <v>1119</v>
          </cell>
        </row>
      </sheetData>
      <sheetData sheetId="3">
        <row r="6">
          <cell r="D6">
            <v>0</v>
          </cell>
        </row>
        <row r="8">
          <cell r="D8">
            <v>1026</v>
          </cell>
        </row>
        <row r="9">
          <cell r="D9">
            <v>1191</v>
          </cell>
        </row>
        <row r="10">
          <cell r="D10">
            <v>576</v>
          </cell>
        </row>
        <row r="11">
          <cell r="D11">
            <v>1937</v>
          </cell>
        </row>
        <row r="13">
          <cell r="D13">
            <v>490</v>
          </cell>
        </row>
        <row r="14">
          <cell r="D14">
            <v>898</v>
          </cell>
        </row>
        <row r="15">
          <cell r="D15">
            <v>1528</v>
          </cell>
        </row>
        <row r="16">
          <cell r="D16">
            <v>643</v>
          </cell>
        </row>
        <row r="17">
          <cell r="D17">
            <v>664</v>
          </cell>
        </row>
        <row r="20">
          <cell r="D20">
            <v>1224</v>
          </cell>
        </row>
        <row r="21">
          <cell r="D21">
            <v>862</v>
          </cell>
        </row>
        <row r="22">
          <cell r="D22">
            <v>1884</v>
          </cell>
        </row>
        <row r="23">
          <cell r="D23">
            <v>1314</v>
          </cell>
        </row>
        <row r="24">
          <cell r="D24">
            <v>1281</v>
          </cell>
        </row>
        <row r="26">
          <cell r="D26">
            <v>1871</v>
          </cell>
        </row>
        <row r="27">
          <cell r="D27">
            <v>2651</v>
          </cell>
        </row>
        <row r="28">
          <cell r="D28">
            <v>1437</v>
          </cell>
        </row>
        <row r="29">
          <cell r="D29">
            <v>1105</v>
          </cell>
        </row>
        <row r="30">
          <cell r="D30">
            <v>616</v>
          </cell>
        </row>
        <row r="31">
          <cell r="D31">
            <v>0</v>
          </cell>
        </row>
        <row r="33">
          <cell r="D33">
            <v>667</v>
          </cell>
        </row>
        <row r="34">
          <cell r="D34">
            <v>1404</v>
          </cell>
        </row>
        <row r="35">
          <cell r="D35">
            <v>1147</v>
          </cell>
        </row>
        <row r="36">
          <cell r="D36">
            <v>2265</v>
          </cell>
        </row>
        <row r="37">
          <cell r="D37">
            <v>5926</v>
          </cell>
        </row>
        <row r="38">
          <cell r="D38">
            <v>2238</v>
          </cell>
        </row>
        <row r="39">
          <cell r="D39">
            <v>1055</v>
          </cell>
        </row>
        <row r="40">
          <cell r="D40">
            <v>0</v>
          </cell>
        </row>
        <row r="42">
          <cell r="D42">
            <v>1063</v>
          </cell>
        </row>
        <row r="43">
          <cell r="D43">
            <v>2753</v>
          </cell>
        </row>
        <row r="44">
          <cell r="D44">
            <v>1347</v>
          </cell>
        </row>
        <row r="45">
          <cell r="D45">
            <v>0</v>
          </cell>
        </row>
        <row r="47">
          <cell r="D47">
            <v>2366</v>
          </cell>
        </row>
        <row r="48">
          <cell r="D48">
            <v>410</v>
          </cell>
        </row>
        <row r="49">
          <cell r="D49">
            <v>1223</v>
          </cell>
        </row>
        <row r="50">
          <cell r="D50">
            <v>523</v>
          </cell>
        </row>
        <row r="51">
          <cell r="D51">
            <v>783</v>
          </cell>
        </row>
        <row r="52">
          <cell r="D52">
            <v>0</v>
          </cell>
        </row>
        <row r="54">
          <cell r="D54">
            <v>646</v>
          </cell>
        </row>
        <row r="55">
          <cell r="D55">
            <v>436</v>
          </cell>
        </row>
        <row r="56">
          <cell r="D56">
            <v>879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6">
          <cell r="D6">
            <v>18946</v>
          </cell>
        </row>
        <row r="8">
          <cell r="D8">
            <v>2126</v>
          </cell>
        </row>
        <row r="9">
          <cell r="D9">
            <v>2043</v>
          </cell>
        </row>
        <row r="10">
          <cell r="D10">
            <v>1614</v>
          </cell>
        </row>
        <row r="11">
          <cell r="D11">
            <v>4593</v>
          </cell>
        </row>
        <row r="13">
          <cell r="D13">
            <v>994</v>
          </cell>
        </row>
        <row r="14">
          <cell r="D14">
            <v>1875</v>
          </cell>
        </row>
        <row r="15">
          <cell r="D15">
            <v>2836</v>
          </cell>
        </row>
        <row r="16">
          <cell r="D16">
            <v>1695</v>
          </cell>
        </row>
        <row r="17">
          <cell r="D17">
            <v>1067</v>
          </cell>
        </row>
        <row r="20">
          <cell r="D20">
            <v>2650</v>
          </cell>
        </row>
        <row r="21">
          <cell r="D21">
            <v>1657</v>
          </cell>
        </row>
        <row r="22">
          <cell r="D22">
            <v>2875</v>
          </cell>
        </row>
        <row r="23">
          <cell r="D23">
            <v>2304</v>
          </cell>
        </row>
        <row r="24">
          <cell r="D24">
            <v>1705</v>
          </cell>
        </row>
        <row r="26">
          <cell r="D26">
            <v>2472</v>
          </cell>
        </row>
        <row r="27">
          <cell r="D27">
            <v>2661</v>
          </cell>
        </row>
        <row r="28">
          <cell r="D28">
            <v>2288</v>
          </cell>
        </row>
        <row r="29">
          <cell r="D29">
            <v>1593</v>
          </cell>
        </row>
        <row r="30">
          <cell r="D30">
            <v>927</v>
          </cell>
        </row>
        <row r="31">
          <cell r="D31">
            <v>1645</v>
          </cell>
        </row>
        <row r="33">
          <cell r="D33">
            <v>868</v>
          </cell>
        </row>
        <row r="34">
          <cell r="D34">
            <v>1753</v>
          </cell>
        </row>
        <row r="35">
          <cell r="D35">
            <v>1283</v>
          </cell>
        </row>
        <row r="36">
          <cell r="D36">
            <v>2421</v>
          </cell>
        </row>
        <row r="37">
          <cell r="D37">
            <v>7221</v>
          </cell>
        </row>
        <row r="38">
          <cell r="D38">
            <v>2817</v>
          </cell>
        </row>
        <row r="39">
          <cell r="D39">
            <v>1330</v>
          </cell>
        </row>
        <row r="40">
          <cell r="D40">
            <v>7856</v>
          </cell>
        </row>
        <row r="42">
          <cell r="D42">
            <v>1608</v>
          </cell>
        </row>
        <row r="43">
          <cell r="D43">
            <v>3134</v>
          </cell>
        </row>
        <row r="44">
          <cell r="D44">
            <v>1865</v>
          </cell>
        </row>
        <row r="45">
          <cell r="D45">
            <v>2970</v>
          </cell>
        </row>
        <row r="47">
          <cell r="D47">
            <v>3212</v>
          </cell>
        </row>
        <row r="48">
          <cell r="D48">
            <v>548</v>
          </cell>
        </row>
        <row r="49">
          <cell r="D49">
            <v>1255</v>
          </cell>
        </row>
        <row r="50">
          <cell r="D50">
            <v>1034</v>
          </cell>
        </row>
        <row r="51">
          <cell r="D51">
            <v>1099</v>
          </cell>
        </row>
        <row r="52">
          <cell r="D52">
            <v>1255</v>
          </cell>
        </row>
        <row r="54">
          <cell r="D54">
            <v>1065</v>
          </cell>
        </row>
        <row r="55">
          <cell r="D55">
            <v>803</v>
          </cell>
        </row>
        <row r="56">
          <cell r="D56">
            <v>2359</v>
          </cell>
        </row>
      </sheetData>
      <sheetData sheetId="2">
        <row r="6">
          <cell r="D6">
            <v>9003</v>
          </cell>
        </row>
        <row r="8">
          <cell r="D8">
            <v>1002</v>
          </cell>
        </row>
        <row r="9">
          <cell r="D9">
            <v>1067</v>
          </cell>
        </row>
        <row r="10">
          <cell r="D10">
            <v>658</v>
          </cell>
        </row>
        <row r="11">
          <cell r="D11">
            <v>2141</v>
          </cell>
        </row>
        <row r="13">
          <cell r="D13">
            <v>531</v>
          </cell>
        </row>
        <row r="14">
          <cell r="D14">
            <v>918</v>
          </cell>
        </row>
        <row r="15">
          <cell r="D15">
            <v>1267</v>
          </cell>
        </row>
        <row r="16">
          <cell r="D16">
            <v>832</v>
          </cell>
        </row>
        <row r="17">
          <cell r="D17">
            <v>509</v>
          </cell>
        </row>
        <row r="20">
          <cell r="D20">
            <v>1247</v>
          </cell>
        </row>
        <row r="21">
          <cell r="D21">
            <v>881</v>
          </cell>
        </row>
        <row r="22">
          <cell r="D22">
            <v>1558</v>
          </cell>
        </row>
        <row r="23">
          <cell r="D23">
            <v>1115</v>
          </cell>
        </row>
        <row r="24">
          <cell r="D24">
            <v>883</v>
          </cell>
        </row>
        <row r="26">
          <cell r="D26">
            <v>1140</v>
          </cell>
        </row>
        <row r="27">
          <cell r="D27">
            <v>1372</v>
          </cell>
        </row>
        <row r="28">
          <cell r="D28">
            <v>1111</v>
          </cell>
        </row>
        <row r="29">
          <cell r="D29">
            <v>835</v>
          </cell>
        </row>
        <row r="30">
          <cell r="D30">
            <v>486</v>
          </cell>
        </row>
        <row r="31">
          <cell r="D31">
            <v>815</v>
          </cell>
        </row>
        <row r="33">
          <cell r="D33">
            <v>353</v>
          </cell>
        </row>
        <row r="34">
          <cell r="D34">
            <v>933</v>
          </cell>
        </row>
        <row r="35">
          <cell r="D35">
            <v>570</v>
          </cell>
        </row>
        <row r="36">
          <cell r="D36">
            <v>1048</v>
          </cell>
        </row>
        <row r="37">
          <cell r="D37">
            <v>3468</v>
          </cell>
        </row>
        <row r="38">
          <cell r="D38">
            <v>1395</v>
          </cell>
        </row>
        <row r="39">
          <cell r="D39">
            <v>692</v>
          </cell>
        </row>
        <row r="40">
          <cell r="D40">
            <v>3671</v>
          </cell>
        </row>
        <row r="42">
          <cell r="D42">
            <v>892</v>
          </cell>
        </row>
        <row r="43">
          <cell r="D43">
            <v>1824</v>
          </cell>
        </row>
        <row r="44">
          <cell r="D44">
            <v>997</v>
          </cell>
        </row>
        <row r="45">
          <cell r="D45">
            <v>1767</v>
          </cell>
        </row>
        <row r="47">
          <cell r="D47">
            <v>1446</v>
          </cell>
        </row>
        <row r="48">
          <cell r="D48">
            <v>253</v>
          </cell>
        </row>
        <row r="49">
          <cell r="D49">
            <v>634</v>
          </cell>
        </row>
        <row r="50">
          <cell r="D50">
            <v>490</v>
          </cell>
        </row>
        <row r="51">
          <cell r="D51">
            <v>544</v>
          </cell>
        </row>
        <row r="52">
          <cell r="D52">
            <v>620</v>
          </cell>
        </row>
        <row r="54">
          <cell r="D54">
            <v>538</v>
          </cell>
        </row>
        <row r="55">
          <cell r="D55">
            <v>429</v>
          </cell>
        </row>
        <row r="56">
          <cell r="D56">
            <v>1121</v>
          </cell>
        </row>
      </sheetData>
      <sheetData sheetId="3">
        <row r="6">
          <cell r="D6">
            <v>0</v>
          </cell>
        </row>
        <row r="8">
          <cell r="D8">
            <v>1078</v>
          </cell>
        </row>
        <row r="9">
          <cell r="D9">
            <v>1067</v>
          </cell>
        </row>
        <row r="10">
          <cell r="D10">
            <v>573</v>
          </cell>
        </row>
        <row r="11">
          <cell r="D11">
            <v>1790</v>
          </cell>
        </row>
        <row r="13">
          <cell r="D13">
            <v>479</v>
          </cell>
        </row>
        <row r="14">
          <cell r="D14">
            <v>899</v>
          </cell>
        </row>
        <row r="15">
          <cell r="D15">
            <v>1554</v>
          </cell>
        </row>
        <row r="16">
          <cell r="D16">
            <v>629</v>
          </cell>
        </row>
        <row r="17">
          <cell r="D17">
            <v>681</v>
          </cell>
        </row>
        <row r="20">
          <cell r="D20">
            <v>1286</v>
          </cell>
        </row>
        <row r="21">
          <cell r="D21">
            <v>855</v>
          </cell>
        </row>
        <row r="22">
          <cell r="D22">
            <v>1767</v>
          </cell>
        </row>
        <row r="23">
          <cell r="D23">
            <v>1278</v>
          </cell>
        </row>
        <row r="24">
          <cell r="D24">
            <v>1153</v>
          </cell>
        </row>
        <row r="26">
          <cell r="D26">
            <v>1774</v>
          </cell>
        </row>
        <row r="27">
          <cell r="D27">
            <v>2536</v>
          </cell>
        </row>
        <row r="28">
          <cell r="D28">
            <v>1400</v>
          </cell>
        </row>
        <row r="29">
          <cell r="D29">
            <v>1065</v>
          </cell>
        </row>
        <row r="30">
          <cell r="D30">
            <v>578</v>
          </cell>
        </row>
        <row r="31">
          <cell r="D31">
            <v>0</v>
          </cell>
        </row>
        <row r="33">
          <cell r="D33">
            <v>680</v>
          </cell>
        </row>
        <row r="34">
          <cell r="D34">
            <v>1291</v>
          </cell>
        </row>
        <row r="35">
          <cell r="D35">
            <v>1030</v>
          </cell>
        </row>
        <row r="36">
          <cell r="D36">
            <v>2051</v>
          </cell>
        </row>
        <row r="37">
          <cell r="D37">
            <v>5806</v>
          </cell>
        </row>
        <row r="38">
          <cell r="D38">
            <v>2106</v>
          </cell>
        </row>
        <row r="39">
          <cell r="D39">
            <v>1066</v>
          </cell>
        </row>
        <row r="40">
          <cell r="D40">
            <v>0</v>
          </cell>
        </row>
        <row r="42">
          <cell r="D42">
            <v>984</v>
          </cell>
        </row>
        <row r="43">
          <cell r="D43">
            <v>2869</v>
          </cell>
        </row>
        <row r="44">
          <cell r="D44">
            <v>1287</v>
          </cell>
        </row>
        <row r="45">
          <cell r="D45">
            <v>0</v>
          </cell>
        </row>
        <row r="47">
          <cell r="D47">
            <v>2176</v>
          </cell>
        </row>
        <row r="48">
          <cell r="D48">
            <v>408</v>
          </cell>
        </row>
        <row r="49">
          <cell r="D49">
            <v>1218</v>
          </cell>
        </row>
        <row r="50">
          <cell r="D50">
            <v>556</v>
          </cell>
        </row>
        <row r="51">
          <cell r="D51">
            <v>759</v>
          </cell>
        </row>
        <row r="52">
          <cell r="D52">
            <v>0</v>
          </cell>
        </row>
        <row r="54">
          <cell r="D54">
            <v>620</v>
          </cell>
        </row>
        <row r="55">
          <cell r="D55">
            <v>462</v>
          </cell>
        </row>
        <row r="56">
          <cell r="D56">
            <v>901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"/>
      <sheetName val="WOJEWÓDZTWO OGÓŁEM"/>
      <sheetName val="Region mazowiecki regionalny"/>
      <sheetName val="Region warszawski stołeczny"/>
      <sheetName val="R. ciechanowski"/>
      <sheetName val="02"/>
      <sheetName val="13"/>
      <sheetName val="20"/>
      <sheetName val="24"/>
      <sheetName val="37"/>
      <sheetName val="R. ostrołęcki"/>
      <sheetName val="11"/>
      <sheetName val="15"/>
      <sheetName val="16"/>
      <sheetName val="22"/>
      <sheetName val="35"/>
      <sheetName val="61"/>
      <sheetName val="R. radomski"/>
      <sheetName val="01"/>
      <sheetName val="07"/>
      <sheetName val="09"/>
      <sheetName val="23"/>
      <sheetName val="25"/>
      <sheetName val="30"/>
      <sheetName val="36"/>
      <sheetName val="63"/>
      <sheetName val="R. płocki"/>
      <sheetName val="04"/>
      <sheetName val="19"/>
      <sheetName val="27"/>
      <sheetName val="62"/>
      <sheetName val="R. siedlecki"/>
      <sheetName val="03"/>
      <sheetName val="10"/>
      <sheetName val="26"/>
      <sheetName val="29"/>
      <sheetName val="33"/>
      <sheetName val="64"/>
      <sheetName val="R. warszawski"/>
      <sheetName val="65"/>
      <sheetName val="warszawski zachodni"/>
      <sheetName val="05"/>
      <sheetName val="14"/>
      <sheetName val="18"/>
      <sheetName val="21"/>
      <sheetName val="32"/>
      <sheetName val="warszawski wschodni "/>
      <sheetName val="08"/>
      <sheetName val="12"/>
      <sheetName val="17"/>
      <sheetName val="34"/>
      <sheetName val="Podregion żyrardowski"/>
      <sheetName val="06"/>
      <sheetName val="28"/>
      <sheetName val="38"/>
      <sheetName val="Arkusz2"/>
      <sheetName val="miesiąc"/>
      <sheetName val="Arkusz1"/>
    </sheetNames>
    <sheetDataSet>
      <sheetData sheetId="0"/>
      <sheetData sheetId="1"/>
      <sheetData sheetId="2"/>
      <sheetData sheetId="3"/>
      <sheetData sheetId="4"/>
      <sheetData sheetId="5">
        <row r="16">
          <cell r="I16">
            <v>308</v>
          </cell>
          <cell r="J16">
            <v>136</v>
          </cell>
          <cell r="K16">
            <v>221</v>
          </cell>
          <cell r="L16">
            <v>112</v>
          </cell>
          <cell r="M16">
            <v>2656</v>
          </cell>
          <cell r="N16">
            <v>1249</v>
          </cell>
          <cell r="O16">
            <v>421</v>
          </cell>
        </row>
        <row r="17">
          <cell r="I17">
            <v>248</v>
          </cell>
          <cell r="K17">
            <v>179</v>
          </cell>
          <cell r="M17">
            <v>2205</v>
          </cell>
        </row>
        <row r="18">
          <cell r="I18">
            <v>20</v>
          </cell>
          <cell r="K18">
            <v>12</v>
          </cell>
          <cell r="M18">
            <v>139</v>
          </cell>
        </row>
        <row r="19">
          <cell r="I19">
            <v>60</v>
          </cell>
          <cell r="K19">
            <v>42</v>
          </cell>
          <cell r="M19">
            <v>451</v>
          </cell>
        </row>
        <row r="21">
          <cell r="I21">
            <v>129</v>
          </cell>
          <cell r="K21">
            <v>102</v>
          </cell>
          <cell r="M21">
            <v>1279</v>
          </cell>
        </row>
        <row r="23">
          <cell r="I23">
            <v>33</v>
          </cell>
          <cell r="K23">
            <v>24</v>
          </cell>
          <cell r="M23">
            <v>102</v>
          </cell>
        </row>
        <row r="24">
          <cell r="I24">
            <v>5</v>
          </cell>
          <cell r="K24">
            <v>4</v>
          </cell>
          <cell r="M24">
            <v>39</v>
          </cell>
          <cell r="N24">
            <v>34</v>
          </cell>
          <cell r="O24">
            <v>2</v>
          </cell>
        </row>
        <row r="25">
          <cell r="K25">
            <v>74</v>
          </cell>
          <cell r="M25">
            <v>1066</v>
          </cell>
        </row>
        <row r="26">
          <cell r="K26">
            <v>51</v>
          </cell>
          <cell r="M26">
            <v>608</v>
          </cell>
        </row>
        <row r="27">
          <cell r="N27">
            <v>334</v>
          </cell>
        </row>
        <row r="28">
          <cell r="M28">
            <v>2155</v>
          </cell>
        </row>
        <row r="29">
          <cell r="I29">
            <v>100</v>
          </cell>
          <cell r="M29">
            <v>672</v>
          </cell>
        </row>
        <row r="30">
          <cell r="I30">
            <v>63</v>
          </cell>
          <cell r="M30">
            <v>355</v>
          </cell>
        </row>
        <row r="31">
          <cell r="I31">
            <v>96</v>
          </cell>
          <cell r="M31">
            <v>1395</v>
          </cell>
        </row>
        <row r="32">
          <cell r="I32">
            <v>75</v>
          </cell>
          <cell r="M32">
            <v>670</v>
          </cell>
        </row>
        <row r="33">
          <cell r="I33">
            <v>0</v>
          </cell>
          <cell r="M33">
            <v>0</v>
          </cell>
        </row>
        <row r="34">
          <cell r="I34">
            <v>19</v>
          </cell>
          <cell r="M34">
            <v>336</v>
          </cell>
        </row>
        <row r="35">
          <cell r="I35">
            <v>0</v>
          </cell>
          <cell r="M35">
            <v>3</v>
          </cell>
        </row>
        <row r="36">
          <cell r="I36">
            <v>17</v>
          </cell>
          <cell r="M36">
            <v>88</v>
          </cell>
        </row>
        <row r="44">
          <cell r="M44">
            <v>81</v>
          </cell>
        </row>
        <row r="45">
          <cell r="I45">
            <v>50</v>
          </cell>
        </row>
        <row r="46">
          <cell r="I46">
            <v>258</v>
          </cell>
        </row>
        <row r="53">
          <cell r="I53">
            <v>302</v>
          </cell>
          <cell r="J53">
            <v>134</v>
          </cell>
          <cell r="K53">
            <v>136</v>
          </cell>
          <cell r="M53">
            <v>57</v>
          </cell>
          <cell r="O53">
            <v>111</v>
          </cell>
          <cell r="Q53">
            <v>66</v>
          </cell>
          <cell r="S53">
            <v>41</v>
          </cell>
          <cell r="U53">
            <v>103</v>
          </cell>
        </row>
        <row r="54">
          <cell r="I54">
            <v>221</v>
          </cell>
        </row>
        <row r="55">
          <cell r="I55">
            <v>177</v>
          </cell>
        </row>
        <row r="56">
          <cell r="I56">
            <v>6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23</v>
          </cell>
        </row>
        <row r="80">
          <cell r="I80">
            <v>27</v>
          </cell>
        </row>
        <row r="81">
          <cell r="I81">
            <v>4</v>
          </cell>
        </row>
        <row r="83">
          <cell r="I83">
            <v>4</v>
          </cell>
        </row>
        <row r="84">
          <cell r="I84">
            <v>3</v>
          </cell>
        </row>
        <row r="85">
          <cell r="I85">
            <v>0</v>
          </cell>
        </row>
        <row r="86">
          <cell r="I86">
            <v>17</v>
          </cell>
        </row>
        <row r="136">
          <cell r="K136">
            <v>83</v>
          </cell>
          <cell r="L136">
            <v>6</v>
          </cell>
          <cell r="M136">
            <v>7</v>
          </cell>
          <cell r="N136">
            <v>70</v>
          </cell>
        </row>
        <row r="137">
          <cell r="K137">
            <v>83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22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15</v>
          </cell>
        </row>
        <row r="163">
          <cell r="F163">
            <v>279</v>
          </cell>
        </row>
        <row r="164">
          <cell r="F164">
            <v>433</v>
          </cell>
        </row>
        <row r="165">
          <cell r="F165">
            <v>344</v>
          </cell>
        </row>
        <row r="166">
          <cell r="F166">
            <v>525</v>
          </cell>
        </row>
        <row r="167">
          <cell r="F167">
            <v>477</v>
          </cell>
        </row>
        <row r="168">
          <cell r="F168">
            <v>598</v>
          </cell>
        </row>
        <row r="169">
          <cell r="F169">
            <v>355</v>
          </cell>
        </row>
        <row r="170">
          <cell r="F170">
            <v>661</v>
          </cell>
        </row>
        <row r="171">
          <cell r="F171">
            <v>684</v>
          </cell>
        </row>
        <row r="172">
          <cell r="F172">
            <v>505</v>
          </cell>
        </row>
        <row r="173">
          <cell r="F173">
            <v>266</v>
          </cell>
        </row>
        <row r="174">
          <cell r="F174">
            <v>185</v>
          </cell>
        </row>
        <row r="175">
          <cell r="F175">
            <v>314</v>
          </cell>
        </row>
        <row r="176">
          <cell r="F176">
            <v>550</v>
          </cell>
        </row>
        <row r="177">
          <cell r="F177">
            <v>425</v>
          </cell>
        </row>
        <row r="178">
          <cell r="F178">
            <v>670</v>
          </cell>
        </row>
        <row r="179">
          <cell r="F179">
            <v>697</v>
          </cell>
        </row>
        <row r="180">
          <cell r="F180">
            <v>363</v>
          </cell>
        </row>
        <row r="181">
          <cell r="F181">
            <v>762</v>
          </cell>
        </row>
        <row r="182">
          <cell r="F182">
            <v>474</v>
          </cell>
        </row>
        <row r="183">
          <cell r="F183">
            <v>395</v>
          </cell>
        </row>
        <row r="184">
          <cell r="F184">
            <v>158</v>
          </cell>
        </row>
        <row r="185">
          <cell r="F185">
            <v>53</v>
          </cell>
        </row>
        <row r="186">
          <cell r="F186">
            <v>451</v>
          </cell>
        </row>
      </sheetData>
      <sheetData sheetId="6">
        <row r="16">
          <cell r="I16">
            <v>180</v>
          </cell>
          <cell r="J16">
            <v>74</v>
          </cell>
          <cell r="K16">
            <v>117</v>
          </cell>
          <cell r="L16">
            <v>49</v>
          </cell>
          <cell r="M16">
            <v>1653</v>
          </cell>
          <cell r="N16">
            <v>884</v>
          </cell>
          <cell r="O16">
            <v>236</v>
          </cell>
        </row>
        <row r="17">
          <cell r="I17">
            <v>152</v>
          </cell>
          <cell r="K17">
            <v>90</v>
          </cell>
          <cell r="M17">
            <v>1383</v>
          </cell>
        </row>
        <row r="18">
          <cell r="I18">
            <v>1</v>
          </cell>
          <cell r="K18">
            <v>1</v>
          </cell>
          <cell r="M18">
            <v>16</v>
          </cell>
        </row>
        <row r="19">
          <cell r="I19">
            <v>28</v>
          </cell>
          <cell r="K19">
            <v>27</v>
          </cell>
          <cell r="M19">
            <v>270</v>
          </cell>
        </row>
        <row r="21">
          <cell r="I21">
            <v>97</v>
          </cell>
          <cell r="K21">
            <v>67</v>
          </cell>
          <cell r="M21">
            <v>850</v>
          </cell>
        </row>
        <row r="23">
          <cell r="I23">
            <v>22</v>
          </cell>
          <cell r="K23">
            <v>13</v>
          </cell>
          <cell r="M23">
            <v>75</v>
          </cell>
        </row>
        <row r="24">
          <cell r="I24">
            <v>1</v>
          </cell>
          <cell r="K24">
            <v>0</v>
          </cell>
          <cell r="M24">
            <v>5</v>
          </cell>
          <cell r="N24">
            <v>3</v>
          </cell>
          <cell r="O24">
            <v>2</v>
          </cell>
        </row>
        <row r="25">
          <cell r="K25">
            <v>19</v>
          </cell>
          <cell r="M25">
            <v>397</v>
          </cell>
        </row>
        <row r="26">
          <cell r="K26">
            <v>36</v>
          </cell>
          <cell r="M26">
            <v>376</v>
          </cell>
        </row>
        <row r="27">
          <cell r="N27">
            <v>198</v>
          </cell>
        </row>
        <row r="28">
          <cell r="M28">
            <v>1320</v>
          </cell>
        </row>
        <row r="29">
          <cell r="I29">
            <v>66</v>
          </cell>
          <cell r="M29">
            <v>450</v>
          </cell>
        </row>
        <row r="30">
          <cell r="I30">
            <v>43</v>
          </cell>
          <cell r="M30">
            <v>241</v>
          </cell>
        </row>
        <row r="31">
          <cell r="I31">
            <v>47</v>
          </cell>
          <cell r="M31">
            <v>774</v>
          </cell>
        </row>
        <row r="32">
          <cell r="I32">
            <v>32</v>
          </cell>
          <cell r="M32">
            <v>452</v>
          </cell>
        </row>
        <row r="33">
          <cell r="I33">
            <v>0</v>
          </cell>
          <cell r="M33">
            <v>0</v>
          </cell>
        </row>
        <row r="34">
          <cell r="I34">
            <v>9</v>
          </cell>
          <cell r="M34">
            <v>195</v>
          </cell>
        </row>
        <row r="35">
          <cell r="I35">
            <v>0</v>
          </cell>
          <cell r="M35">
            <v>0</v>
          </cell>
        </row>
        <row r="36">
          <cell r="I36">
            <v>10</v>
          </cell>
          <cell r="M36">
            <v>107</v>
          </cell>
        </row>
        <row r="44">
          <cell r="M44">
            <v>52</v>
          </cell>
        </row>
        <row r="45">
          <cell r="I45">
            <v>41</v>
          </cell>
        </row>
        <row r="46">
          <cell r="I46">
            <v>139</v>
          </cell>
        </row>
        <row r="53">
          <cell r="I53">
            <v>184</v>
          </cell>
          <cell r="J53">
            <v>71</v>
          </cell>
          <cell r="K53">
            <v>102</v>
          </cell>
          <cell r="M53">
            <v>24</v>
          </cell>
          <cell r="O53">
            <v>71</v>
          </cell>
          <cell r="Q53">
            <v>46</v>
          </cell>
          <cell r="S53">
            <v>29</v>
          </cell>
          <cell r="U53">
            <v>35</v>
          </cell>
        </row>
        <row r="54">
          <cell r="I54">
            <v>117</v>
          </cell>
        </row>
        <row r="55">
          <cell r="I55">
            <v>101</v>
          </cell>
        </row>
        <row r="56">
          <cell r="I56">
            <v>3</v>
          </cell>
        </row>
        <row r="57">
          <cell r="I57">
            <v>79</v>
          </cell>
        </row>
        <row r="71">
          <cell r="I71">
            <v>2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41</v>
          </cell>
        </row>
        <row r="81">
          <cell r="I81">
            <v>6</v>
          </cell>
        </row>
        <row r="83">
          <cell r="I83">
            <v>1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16</v>
          </cell>
        </row>
        <row r="136">
          <cell r="K136">
            <v>603</v>
          </cell>
          <cell r="L136">
            <v>4</v>
          </cell>
          <cell r="M136">
            <v>3</v>
          </cell>
          <cell r="N136">
            <v>541</v>
          </cell>
        </row>
        <row r="137">
          <cell r="K137">
            <v>603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575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165</v>
          </cell>
        </row>
        <row r="164">
          <cell r="F164">
            <v>304</v>
          </cell>
        </row>
        <row r="165">
          <cell r="F165">
            <v>274</v>
          </cell>
        </row>
        <row r="166">
          <cell r="F166">
            <v>307</v>
          </cell>
        </row>
        <row r="167">
          <cell r="F167">
            <v>247</v>
          </cell>
        </row>
        <row r="168">
          <cell r="F168">
            <v>356</v>
          </cell>
        </row>
        <row r="169">
          <cell r="F169">
            <v>241</v>
          </cell>
        </row>
        <row r="170">
          <cell r="F170">
            <v>407</v>
          </cell>
        </row>
        <row r="171">
          <cell r="F171">
            <v>388</v>
          </cell>
        </row>
        <row r="172">
          <cell r="F172">
            <v>339</v>
          </cell>
        </row>
        <row r="173">
          <cell r="F173">
            <v>173</v>
          </cell>
        </row>
        <row r="174">
          <cell r="F174">
            <v>105</v>
          </cell>
        </row>
        <row r="175">
          <cell r="F175">
            <v>204</v>
          </cell>
        </row>
        <row r="176">
          <cell r="F176">
            <v>380</v>
          </cell>
        </row>
        <row r="177">
          <cell r="F177">
            <v>238</v>
          </cell>
        </row>
        <row r="178">
          <cell r="F178">
            <v>422</v>
          </cell>
        </row>
        <row r="179">
          <cell r="F179">
            <v>409</v>
          </cell>
        </row>
        <row r="180">
          <cell r="F180">
            <v>248</v>
          </cell>
        </row>
        <row r="181">
          <cell r="F181">
            <v>445</v>
          </cell>
        </row>
        <row r="182">
          <cell r="F182">
            <v>312</v>
          </cell>
        </row>
        <row r="183">
          <cell r="F183">
            <v>236</v>
          </cell>
        </row>
        <row r="184">
          <cell r="F184">
            <v>113</v>
          </cell>
        </row>
        <row r="185">
          <cell r="F185">
            <v>29</v>
          </cell>
        </row>
        <row r="186">
          <cell r="F186">
            <v>270</v>
          </cell>
        </row>
      </sheetData>
      <sheetData sheetId="7">
        <row r="16">
          <cell r="I16">
            <v>278</v>
          </cell>
          <cell r="J16">
            <v>129</v>
          </cell>
          <cell r="K16">
            <v>182</v>
          </cell>
          <cell r="L16">
            <v>105</v>
          </cell>
          <cell r="M16">
            <v>2902</v>
          </cell>
          <cell r="N16">
            <v>1557</v>
          </cell>
          <cell r="O16">
            <v>478</v>
          </cell>
        </row>
        <row r="17">
          <cell r="I17">
            <v>248</v>
          </cell>
          <cell r="K17">
            <v>158</v>
          </cell>
          <cell r="M17">
            <v>2448</v>
          </cell>
        </row>
        <row r="18">
          <cell r="I18">
            <v>11</v>
          </cell>
          <cell r="K18">
            <v>9</v>
          </cell>
          <cell r="M18">
            <v>183</v>
          </cell>
        </row>
        <row r="19">
          <cell r="I19">
            <v>30</v>
          </cell>
          <cell r="K19">
            <v>24</v>
          </cell>
          <cell r="M19">
            <v>454</v>
          </cell>
        </row>
        <row r="21">
          <cell r="I21">
            <v>157</v>
          </cell>
          <cell r="K21">
            <v>105</v>
          </cell>
          <cell r="M21">
            <v>1776</v>
          </cell>
        </row>
        <row r="23">
          <cell r="I23">
            <v>15</v>
          </cell>
          <cell r="K23">
            <v>15</v>
          </cell>
          <cell r="M23">
            <v>108</v>
          </cell>
        </row>
        <row r="24">
          <cell r="I24">
            <v>0</v>
          </cell>
          <cell r="K24">
            <v>2</v>
          </cell>
          <cell r="M24">
            <v>17</v>
          </cell>
          <cell r="N24">
            <v>11</v>
          </cell>
          <cell r="O24">
            <v>4</v>
          </cell>
        </row>
        <row r="25">
          <cell r="K25">
            <v>47</v>
          </cell>
          <cell r="M25">
            <v>1196</v>
          </cell>
        </row>
        <row r="26">
          <cell r="K26">
            <v>42</v>
          </cell>
          <cell r="M26">
            <v>655</v>
          </cell>
        </row>
        <row r="27">
          <cell r="N27">
            <v>442</v>
          </cell>
        </row>
        <row r="28">
          <cell r="M28">
            <v>2463</v>
          </cell>
        </row>
        <row r="29">
          <cell r="I29">
            <v>119</v>
          </cell>
          <cell r="M29">
            <v>853</v>
          </cell>
        </row>
        <row r="30">
          <cell r="I30">
            <v>77</v>
          </cell>
          <cell r="M30">
            <v>500</v>
          </cell>
        </row>
        <row r="31">
          <cell r="I31">
            <v>119</v>
          </cell>
          <cell r="M31">
            <v>1665</v>
          </cell>
        </row>
        <row r="32">
          <cell r="I32">
            <v>50</v>
          </cell>
          <cell r="M32">
            <v>679</v>
          </cell>
        </row>
        <row r="33">
          <cell r="I33">
            <v>1</v>
          </cell>
          <cell r="M33">
            <v>5</v>
          </cell>
        </row>
        <row r="34">
          <cell r="I34">
            <v>34</v>
          </cell>
          <cell r="M34">
            <v>471</v>
          </cell>
        </row>
        <row r="35">
          <cell r="I35">
            <v>0</v>
          </cell>
          <cell r="M35">
            <v>6</v>
          </cell>
        </row>
        <row r="36">
          <cell r="I36">
            <v>8</v>
          </cell>
          <cell r="M36">
            <v>91</v>
          </cell>
        </row>
        <row r="44">
          <cell r="M44">
            <v>70</v>
          </cell>
        </row>
        <row r="45">
          <cell r="I45">
            <v>40</v>
          </cell>
        </row>
        <row r="46">
          <cell r="I46">
            <v>238</v>
          </cell>
        </row>
        <row r="53">
          <cell r="I53">
            <v>251</v>
          </cell>
          <cell r="J53">
            <v>130</v>
          </cell>
          <cell r="K53">
            <v>148</v>
          </cell>
          <cell r="M53">
            <v>44</v>
          </cell>
          <cell r="O53">
            <v>103</v>
          </cell>
          <cell r="Q53">
            <v>61</v>
          </cell>
          <cell r="S53">
            <v>37</v>
          </cell>
          <cell r="U53">
            <v>84</v>
          </cell>
        </row>
        <row r="54">
          <cell r="I54">
            <v>182</v>
          </cell>
        </row>
        <row r="55">
          <cell r="I55">
            <v>142</v>
          </cell>
        </row>
        <row r="56">
          <cell r="I56">
            <v>5</v>
          </cell>
        </row>
        <row r="57">
          <cell r="I57">
            <v>82</v>
          </cell>
        </row>
        <row r="71">
          <cell r="I71">
            <v>1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3</v>
          </cell>
        </row>
        <row r="80">
          <cell r="I80">
            <v>33</v>
          </cell>
        </row>
        <row r="81">
          <cell r="I81">
            <v>8</v>
          </cell>
        </row>
        <row r="83">
          <cell r="I83">
            <v>0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20</v>
          </cell>
        </row>
        <row r="136">
          <cell r="K136">
            <v>894</v>
          </cell>
          <cell r="L136">
            <v>15</v>
          </cell>
          <cell r="M136">
            <v>13</v>
          </cell>
          <cell r="N136">
            <v>845</v>
          </cell>
        </row>
        <row r="137">
          <cell r="K137">
            <v>894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26</v>
          </cell>
        </row>
        <row r="144">
          <cell r="K144">
            <v>697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243</v>
          </cell>
        </row>
        <row r="164">
          <cell r="F164">
            <v>412</v>
          </cell>
        </row>
        <row r="165">
          <cell r="F165">
            <v>352</v>
          </cell>
        </row>
        <row r="166">
          <cell r="F166">
            <v>482</v>
          </cell>
        </row>
        <row r="167">
          <cell r="F167">
            <v>523</v>
          </cell>
        </row>
        <row r="168">
          <cell r="F168">
            <v>890</v>
          </cell>
        </row>
        <row r="169">
          <cell r="F169">
            <v>500</v>
          </cell>
        </row>
        <row r="170">
          <cell r="F170">
            <v>780</v>
          </cell>
        </row>
        <row r="171">
          <cell r="F171">
            <v>649</v>
          </cell>
        </row>
        <row r="172">
          <cell r="F172">
            <v>572</v>
          </cell>
        </row>
        <row r="173">
          <cell r="F173">
            <v>254</v>
          </cell>
        </row>
        <row r="174">
          <cell r="F174">
            <v>147</v>
          </cell>
        </row>
        <row r="175">
          <cell r="F175">
            <v>275</v>
          </cell>
        </row>
        <row r="176">
          <cell r="F176">
            <v>438</v>
          </cell>
        </row>
        <row r="177">
          <cell r="F177">
            <v>547</v>
          </cell>
        </row>
        <row r="178">
          <cell r="F178">
            <v>770</v>
          </cell>
        </row>
        <row r="179">
          <cell r="F179">
            <v>872</v>
          </cell>
        </row>
        <row r="180">
          <cell r="F180">
            <v>485</v>
          </cell>
        </row>
        <row r="181">
          <cell r="F181">
            <v>832</v>
          </cell>
        </row>
        <row r="182">
          <cell r="F182">
            <v>497</v>
          </cell>
        </row>
        <row r="183">
          <cell r="F183">
            <v>442</v>
          </cell>
        </row>
        <row r="184">
          <cell r="F184">
            <v>150</v>
          </cell>
        </row>
        <row r="185">
          <cell r="F185">
            <v>42</v>
          </cell>
        </row>
        <row r="186">
          <cell r="F186">
            <v>454</v>
          </cell>
        </row>
      </sheetData>
      <sheetData sheetId="8">
        <row r="16">
          <cell r="I16">
            <v>251</v>
          </cell>
          <cell r="J16">
            <v>132</v>
          </cell>
          <cell r="K16">
            <v>149</v>
          </cell>
          <cell r="L16">
            <v>83</v>
          </cell>
          <cell r="M16">
            <v>2287</v>
          </cell>
          <cell r="N16">
            <v>1098</v>
          </cell>
          <cell r="O16">
            <v>319</v>
          </cell>
        </row>
        <row r="17">
          <cell r="I17">
            <v>191</v>
          </cell>
          <cell r="K17">
            <v>121</v>
          </cell>
          <cell r="M17">
            <v>1842</v>
          </cell>
        </row>
        <row r="18">
          <cell r="I18">
            <v>6</v>
          </cell>
          <cell r="K18">
            <v>7</v>
          </cell>
          <cell r="M18">
            <v>140</v>
          </cell>
        </row>
        <row r="19">
          <cell r="I19">
            <v>60</v>
          </cell>
          <cell r="K19">
            <v>28</v>
          </cell>
          <cell r="M19">
            <v>445</v>
          </cell>
        </row>
        <row r="21">
          <cell r="I21">
            <v>134</v>
          </cell>
          <cell r="K21">
            <v>78</v>
          </cell>
          <cell r="M21">
            <v>1283</v>
          </cell>
        </row>
        <row r="23">
          <cell r="I23">
            <v>21</v>
          </cell>
          <cell r="K23">
            <v>16</v>
          </cell>
          <cell r="M23">
            <v>87</v>
          </cell>
        </row>
        <row r="24">
          <cell r="I24">
            <v>7</v>
          </cell>
          <cell r="K24">
            <v>4</v>
          </cell>
          <cell r="M24">
            <v>71</v>
          </cell>
          <cell r="N24">
            <v>57</v>
          </cell>
          <cell r="O24">
            <v>7</v>
          </cell>
        </row>
        <row r="25">
          <cell r="K25">
            <v>64</v>
          </cell>
          <cell r="M25">
            <v>988</v>
          </cell>
        </row>
        <row r="26">
          <cell r="K26">
            <v>39</v>
          </cell>
          <cell r="M26">
            <v>598</v>
          </cell>
        </row>
        <row r="27">
          <cell r="N27">
            <v>353</v>
          </cell>
        </row>
        <row r="28">
          <cell r="M28">
            <v>1985</v>
          </cell>
        </row>
        <row r="29">
          <cell r="I29">
            <v>112</v>
          </cell>
          <cell r="M29">
            <v>581</v>
          </cell>
        </row>
        <row r="30">
          <cell r="I30">
            <v>69</v>
          </cell>
          <cell r="M30">
            <v>336</v>
          </cell>
        </row>
        <row r="31">
          <cell r="I31">
            <v>128</v>
          </cell>
          <cell r="M31">
            <v>1410</v>
          </cell>
        </row>
        <row r="32">
          <cell r="I32">
            <v>37</v>
          </cell>
          <cell r="M32">
            <v>503</v>
          </cell>
        </row>
        <row r="33">
          <cell r="I33">
            <v>32</v>
          </cell>
          <cell r="M33">
            <v>18</v>
          </cell>
        </row>
        <row r="34">
          <cell r="I34">
            <v>38</v>
          </cell>
          <cell r="M34">
            <v>469</v>
          </cell>
        </row>
        <row r="35">
          <cell r="I35">
            <v>2</v>
          </cell>
          <cell r="M35">
            <v>8</v>
          </cell>
        </row>
        <row r="36">
          <cell r="I36">
            <v>3</v>
          </cell>
          <cell r="M36">
            <v>40</v>
          </cell>
        </row>
        <row r="44">
          <cell r="M44">
            <v>48</v>
          </cell>
        </row>
        <row r="45">
          <cell r="I45">
            <v>45</v>
          </cell>
        </row>
        <row r="46">
          <cell r="I46">
            <v>206</v>
          </cell>
        </row>
        <row r="53">
          <cell r="I53">
            <v>268</v>
          </cell>
          <cell r="J53">
            <v>149</v>
          </cell>
          <cell r="K53">
            <v>129</v>
          </cell>
          <cell r="M53">
            <v>34</v>
          </cell>
          <cell r="O53">
            <v>108</v>
          </cell>
          <cell r="Q53">
            <v>70</v>
          </cell>
          <cell r="S53">
            <v>37</v>
          </cell>
          <cell r="U53">
            <v>126</v>
          </cell>
        </row>
        <row r="54">
          <cell r="I54">
            <v>149</v>
          </cell>
        </row>
        <row r="55">
          <cell r="I55">
            <v>113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3</v>
          </cell>
        </row>
        <row r="76">
          <cell r="I76">
            <v>32</v>
          </cell>
        </row>
        <row r="79">
          <cell r="I79">
            <v>2</v>
          </cell>
        </row>
        <row r="80">
          <cell r="I80">
            <v>51</v>
          </cell>
        </row>
        <row r="81">
          <cell r="I81">
            <v>2</v>
          </cell>
        </row>
        <row r="83">
          <cell r="I83">
            <v>4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23</v>
          </cell>
        </row>
        <row r="136">
          <cell r="K136">
            <v>58</v>
          </cell>
          <cell r="L136">
            <v>44</v>
          </cell>
          <cell r="M136">
            <v>40</v>
          </cell>
          <cell r="N136">
            <v>14</v>
          </cell>
        </row>
        <row r="137">
          <cell r="K137">
            <v>23</v>
          </cell>
        </row>
        <row r="138">
          <cell r="K138">
            <v>35</v>
          </cell>
        </row>
        <row r="139">
          <cell r="K139">
            <v>3</v>
          </cell>
        </row>
        <row r="140">
          <cell r="K140">
            <v>0</v>
          </cell>
        </row>
        <row r="141">
          <cell r="K141">
            <v>32</v>
          </cell>
        </row>
        <row r="142">
          <cell r="K142">
            <v>3</v>
          </cell>
        </row>
        <row r="144">
          <cell r="K144">
            <v>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39</v>
          </cell>
        </row>
        <row r="163">
          <cell r="F163">
            <v>173</v>
          </cell>
        </row>
        <row r="164">
          <cell r="F164">
            <v>303</v>
          </cell>
        </row>
        <row r="165">
          <cell r="F165">
            <v>279</v>
          </cell>
        </row>
        <row r="166">
          <cell r="F166">
            <v>370</v>
          </cell>
        </row>
        <row r="167">
          <cell r="F167">
            <v>429</v>
          </cell>
        </row>
        <row r="168">
          <cell r="F168">
            <v>733</v>
          </cell>
        </row>
        <row r="169">
          <cell r="F169">
            <v>336</v>
          </cell>
        </row>
        <row r="170">
          <cell r="F170">
            <v>550</v>
          </cell>
        </row>
        <row r="171">
          <cell r="F171">
            <v>633</v>
          </cell>
        </row>
        <row r="172">
          <cell r="F172">
            <v>469</v>
          </cell>
        </row>
        <row r="173">
          <cell r="F173">
            <v>166</v>
          </cell>
        </row>
        <row r="174">
          <cell r="F174">
            <v>133</v>
          </cell>
        </row>
        <row r="175">
          <cell r="F175">
            <v>238</v>
          </cell>
        </row>
        <row r="176">
          <cell r="F176">
            <v>495</v>
          </cell>
        </row>
        <row r="177">
          <cell r="F177">
            <v>349</v>
          </cell>
        </row>
        <row r="178">
          <cell r="F178">
            <v>570</v>
          </cell>
        </row>
        <row r="179">
          <cell r="F179">
            <v>635</v>
          </cell>
        </row>
        <row r="180">
          <cell r="F180">
            <v>346</v>
          </cell>
        </row>
        <row r="181">
          <cell r="F181">
            <v>631</v>
          </cell>
        </row>
        <row r="182">
          <cell r="F182">
            <v>409</v>
          </cell>
        </row>
        <row r="183">
          <cell r="F183">
            <v>316</v>
          </cell>
        </row>
        <row r="184">
          <cell r="F184">
            <v>116</v>
          </cell>
        </row>
        <row r="185">
          <cell r="F185">
            <v>24</v>
          </cell>
        </row>
        <row r="186">
          <cell r="F186">
            <v>445</v>
          </cell>
        </row>
      </sheetData>
      <sheetData sheetId="9">
        <row r="16">
          <cell r="I16">
            <v>176</v>
          </cell>
          <cell r="J16">
            <v>95</v>
          </cell>
          <cell r="K16">
            <v>107</v>
          </cell>
          <cell r="L16">
            <v>51</v>
          </cell>
          <cell r="M16">
            <v>1736</v>
          </cell>
          <cell r="N16">
            <v>908</v>
          </cell>
          <cell r="O16">
            <v>312</v>
          </cell>
        </row>
        <row r="17">
          <cell r="I17">
            <v>139</v>
          </cell>
          <cell r="K17">
            <v>77</v>
          </cell>
          <cell r="M17">
            <v>1411</v>
          </cell>
        </row>
        <row r="18">
          <cell r="I18">
            <v>5</v>
          </cell>
          <cell r="K18">
            <v>5</v>
          </cell>
          <cell r="M18">
            <v>66</v>
          </cell>
        </row>
        <row r="19">
          <cell r="I19">
            <v>37</v>
          </cell>
          <cell r="K19">
            <v>30</v>
          </cell>
          <cell r="M19">
            <v>325</v>
          </cell>
        </row>
        <row r="21">
          <cell r="I21">
            <v>120</v>
          </cell>
          <cell r="K21">
            <v>73</v>
          </cell>
          <cell r="M21">
            <v>1175</v>
          </cell>
        </row>
        <row r="23">
          <cell r="I23">
            <v>15</v>
          </cell>
          <cell r="K23">
            <v>9</v>
          </cell>
          <cell r="M23">
            <v>82</v>
          </cell>
        </row>
        <row r="24">
          <cell r="I24">
            <v>0</v>
          </cell>
          <cell r="K24">
            <v>0</v>
          </cell>
          <cell r="M24">
            <v>6</v>
          </cell>
          <cell r="N24">
            <v>4</v>
          </cell>
          <cell r="O24">
            <v>1</v>
          </cell>
        </row>
        <row r="25">
          <cell r="K25">
            <v>28</v>
          </cell>
          <cell r="M25">
            <v>604</v>
          </cell>
        </row>
        <row r="26">
          <cell r="K26">
            <v>38</v>
          </cell>
          <cell r="M26">
            <v>441</v>
          </cell>
        </row>
        <row r="27">
          <cell r="N27">
            <v>258</v>
          </cell>
        </row>
        <row r="28">
          <cell r="M28">
            <v>1504</v>
          </cell>
        </row>
        <row r="29">
          <cell r="I29">
            <v>87</v>
          </cell>
          <cell r="M29">
            <v>482</v>
          </cell>
        </row>
        <row r="30">
          <cell r="I30">
            <v>60</v>
          </cell>
          <cell r="M30">
            <v>258</v>
          </cell>
        </row>
        <row r="31">
          <cell r="I31">
            <v>75</v>
          </cell>
          <cell r="M31">
            <v>1029</v>
          </cell>
        </row>
        <row r="32">
          <cell r="I32">
            <v>41</v>
          </cell>
          <cell r="M32">
            <v>442</v>
          </cell>
        </row>
        <row r="33">
          <cell r="I33">
            <v>2</v>
          </cell>
          <cell r="M33">
            <v>11</v>
          </cell>
        </row>
        <row r="34">
          <cell r="I34">
            <v>15</v>
          </cell>
          <cell r="M34">
            <v>198</v>
          </cell>
        </row>
        <row r="35">
          <cell r="I35">
            <v>0</v>
          </cell>
          <cell r="M35">
            <v>0</v>
          </cell>
        </row>
        <row r="36">
          <cell r="I36">
            <v>4</v>
          </cell>
          <cell r="M36">
            <v>28</v>
          </cell>
        </row>
        <row r="44">
          <cell r="M44">
            <v>43</v>
          </cell>
        </row>
        <row r="45">
          <cell r="I45">
            <v>17</v>
          </cell>
        </row>
        <row r="46">
          <cell r="I46">
            <v>159</v>
          </cell>
        </row>
        <row r="53">
          <cell r="I53">
            <v>145</v>
          </cell>
          <cell r="J53">
            <v>70</v>
          </cell>
          <cell r="K53">
            <v>98</v>
          </cell>
          <cell r="M53">
            <v>24</v>
          </cell>
          <cell r="O53">
            <v>82</v>
          </cell>
          <cell r="Q53">
            <v>59</v>
          </cell>
          <cell r="S53">
            <v>21</v>
          </cell>
          <cell r="U53">
            <v>51</v>
          </cell>
        </row>
        <row r="54">
          <cell r="I54">
            <v>107</v>
          </cell>
        </row>
        <row r="55">
          <cell r="I55">
            <v>93</v>
          </cell>
        </row>
        <row r="56">
          <cell r="I56">
            <v>2</v>
          </cell>
        </row>
        <row r="57">
          <cell r="I57">
            <v>11</v>
          </cell>
        </row>
        <row r="71">
          <cell r="I71">
            <v>0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18</v>
          </cell>
        </row>
        <row r="81">
          <cell r="I81">
            <v>4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2</v>
          </cell>
        </row>
        <row r="86">
          <cell r="I86">
            <v>7</v>
          </cell>
        </row>
        <row r="136">
          <cell r="K136">
            <v>71</v>
          </cell>
          <cell r="L136">
            <v>9</v>
          </cell>
          <cell r="M136">
            <v>5</v>
          </cell>
          <cell r="N136">
            <v>62</v>
          </cell>
        </row>
        <row r="137">
          <cell r="K137">
            <v>69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</v>
          </cell>
        </row>
        <row r="163">
          <cell r="F163">
            <v>153</v>
          </cell>
        </row>
        <row r="164">
          <cell r="F164">
            <v>239</v>
          </cell>
        </row>
        <row r="165">
          <cell r="F165">
            <v>208</v>
          </cell>
        </row>
        <row r="166">
          <cell r="F166">
            <v>301</v>
          </cell>
        </row>
        <row r="167">
          <cell r="F167">
            <v>248</v>
          </cell>
        </row>
        <row r="168">
          <cell r="F168">
            <v>587</v>
          </cell>
        </row>
        <row r="169">
          <cell r="F169">
            <v>258</v>
          </cell>
        </row>
        <row r="170">
          <cell r="F170">
            <v>449</v>
          </cell>
        </row>
        <row r="171">
          <cell r="F171">
            <v>421</v>
          </cell>
        </row>
        <row r="172">
          <cell r="F172">
            <v>358</v>
          </cell>
        </row>
        <row r="173">
          <cell r="F173">
            <v>148</v>
          </cell>
        </row>
        <row r="174">
          <cell r="F174">
            <v>102</v>
          </cell>
        </row>
        <row r="175">
          <cell r="F175">
            <v>182</v>
          </cell>
        </row>
        <row r="176">
          <cell r="F176">
            <v>444</v>
          </cell>
        </row>
        <row r="177">
          <cell r="F177">
            <v>248</v>
          </cell>
        </row>
        <row r="178">
          <cell r="F178">
            <v>432</v>
          </cell>
        </row>
        <row r="179">
          <cell r="F179">
            <v>430</v>
          </cell>
        </row>
        <row r="180">
          <cell r="F180">
            <v>272</v>
          </cell>
        </row>
        <row r="181">
          <cell r="F181">
            <v>509</v>
          </cell>
        </row>
        <row r="182">
          <cell r="F182">
            <v>294</v>
          </cell>
        </row>
        <row r="183">
          <cell r="F183">
            <v>248</v>
          </cell>
        </row>
        <row r="184">
          <cell r="F184">
            <v>68</v>
          </cell>
        </row>
        <row r="185">
          <cell r="F185">
            <v>20</v>
          </cell>
        </row>
        <row r="186">
          <cell r="F186">
            <v>325</v>
          </cell>
        </row>
      </sheetData>
      <sheetData sheetId="10"/>
      <sheetData sheetId="11">
        <row r="16">
          <cell r="I16">
            <v>189</v>
          </cell>
          <cell r="J16">
            <v>96</v>
          </cell>
          <cell r="K16">
            <v>120</v>
          </cell>
          <cell r="L16">
            <v>70</v>
          </cell>
          <cell r="M16">
            <v>2466</v>
          </cell>
          <cell r="N16">
            <v>1125</v>
          </cell>
          <cell r="O16">
            <v>284</v>
          </cell>
        </row>
        <row r="17">
          <cell r="I17">
            <v>148</v>
          </cell>
          <cell r="K17">
            <v>88</v>
          </cell>
          <cell r="M17">
            <v>1842</v>
          </cell>
        </row>
        <row r="18">
          <cell r="I18">
            <v>17</v>
          </cell>
          <cell r="K18">
            <v>4</v>
          </cell>
          <cell r="M18">
            <v>134</v>
          </cell>
        </row>
        <row r="19">
          <cell r="I19">
            <v>41</v>
          </cell>
          <cell r="K19">
            <v>32</v>
          </cell>
          <cell r="M19">
            <v>624</v>
          </cell>
        </row>
        <row r="21">
          <cell r="I21">
            <v>134</v>
          </cell>
          <cell r="K21">
            <v>81</v>
          </cell>
          <cell r="M21">
            <v>1769</v>
          </cell>
        </row>
        <row r="23">
          <cell r="I23">
            <v>10</v>
          </cell>
          <cell r="K23">
            <v>13</v>
          </cell>
          <cell r="M23">
            <v>95</v>
          </cell>
        </row>
        <row r="24">
          <cell r="I24">
            <v>1</v>
          </cell>
          <cell r="K24">
            <v>0</v>
          </cell>
          <cell r="M24">
            <v>15</v>
          </cell>
          <cell r="N24">
            <v>13</v>
          </cell>
          <cell r="O24">
            <v>1</v>
          </cell>
        </row>
        <row r="25">
          <cell r="K25">
            <v>65</v>
          </cell>
          <cell r="M25">
            <v>1337</v>
          </cell>
        </row>
        <row r="26">
          <cell r="K26">
            <v>51</v>
          </cell>
          <cell r="M26">
            <v>852</v>
          </cell>
        </row>
        <row r="27">
          <cell r="N27">
            <v>318</v>
          </cell>
        </row>
        <row r="28">
          <cell r="M28">
            <v>2174</v>
          </cell>
        </row>
        <row r="29">
          <cell r="I29">
            <v>74</v>
          </cell>
          <cell r="M29">
            <v>752</v>
          </cell>
        </row>
        <row r="30">
          <cell r="I30">
            <v>45</v>
          </cell>
          <cell r="M30">
            <v>406</v>
          </cell>
        </row>
        <row r="31">
          <cell r="I31">
            <v>90</v>
          </cell>
          <cell r="M31">
            <v>1631</v>
          </cell>
        </row>
        <row r="32">
          <cell r="I32">
            <v>41</v>
          </cell>
          <cell r="M32">
            <v>524</v>
          </cell>
        </row>
        <row r="33">
          <cell r="I33">
            <v>0</v>
          </cell>
          <cell r="M33">
            <v>0</v>
          </cell>
        </row>
        <row r="34">
          <cell r="I34">
            <v>19</v>
          </cell>
          <cell r="M34">
            <v>267</v>
          </cell>
        </row>
        <row r="35">
          <cell r="I35">
            <v>0</v>
          </cell>
          <cell r="M35">
            <v>4</v>
          </cell>
        </row>
        <row r="36">
          <cell r="I36">
            <v>0</v>
          </cell>
          <cell r="M36">
            <v>52</v>
          </cell>
        </row>
        <row r="44">
          <cell r="M44">
            <v>56</v>
          </cell>
        </row>
        <row r="45">
          <cell r="I45">
            <v>19</v>
          </cell>
        </row>
        <row r="46">
          <cell r="I46">
            <v>170</v>
          </cell>
        </row>
        <row r="53">
          <cell r="I53">
            <v>195</v>
          </cell>
          <cell r="J53">
            <v>111</v>
          </cell>
          <cell r="K53">
            <v>139</v>
          </cell>
          <cell r="M53">
            <v>19</v>
          </cell>
          <cell r="O53">
            <v>105</v>
          </cell>
          <cell r="Q53">
            <v>86</v>
          </cell>
          <cell r="S53">
            <v>23</v>
          </cell>
          <cell r="U53">
            <v>88</v>
          </cell>
        </row>
        <row r="54">
          <cell r="I54">
            <v>120</v>
          </cell>
        </row>
        <row r="55">
          <cell r="I55">
            <v>101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17</v>
          </cell>
        </row>
        <row r="73">
          <cell r="I73">
            <v>3</v>
          </cell>
        </row>
        <row r="76">
          <cell r="I76">
            <v>1</v>
          </cell>
        </row>
        <row r="79">
          <cell r="I79">
            <v>1</v>
          </cell>
        </row>
        <row r="80">
          <cell r="I80">
            <v>26</v>
          </cell>
        </row>
        <row r="81">
          <cell r="I81">
            <v>9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11</v>
          </cell>
        </row>
        <row r="136">
          <cell r="K136">
            <v>15</v>
          </cell>
          <cell r="L136">
            <v>11</v>
          </cell>
          <cell r="M136">
            <v>8</v>
          </cell>
          <cell r="N136">
            <v>4</v>
          </cell>
        </row>
        <row r="137">
          <cell r="K137">
            <v>12</v>
          </cell>
        </row>
        <row r="138">
          <cell r="K138">
            <v>3</v>
          </cell>
        </row>
        <row r="139">
          <cell r="K139">
            <v>3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37</v>
          </cell>
        </row>
        <row r="163">
          <cell r="F163">
            <v>174</v>
          </cell>
        </row>
        <row r="164">
          <cell r="F164">
            <v>308</v>
          </cell>
        </row>
        <row r="165">
          <cell r="F165">
            <v>250</v>
          </cell>
        </row>
        <row r="166">
          <cell r="F166">
            <v>368</v>
          </cell>
        </row>
        <row r="167">
          <cell r="F167">
            <v>451</v>
          </cell>
        </row>
        <row r="168">
          <cell r="F168">
            <v>915</v>
          </cell>
        </row>
        <row r="169">
          <cell r="F169">
            <v>406</v>
          </cell>
        </row>
        <row r="170">
          <cell r="F170">
            <v>659</v>
          </cell>
        </row>
        <row r="171">
          <cell r="F171">
            <v>631</v>
          </cell>
        </row>
        <row r="172">
          <cell r="F172">
            <v>459</v>
          </cell>
        </row>
        <row r="173">
          <cell r="F173">
            <v>189</v>
          </cell>
        </row>
        <row r="174">
          <cell r="F174">
            <v>122</v>
          </cell>
        </row>
        <row r="175">
          <cell r="F175">
            <v>248</v>
          </cell>
        </row>
        <row r="176">
          <cell r="F176">
            <v>587</v>
          </cell>
        </row>
        <row r="177">
          <cell r="F177">
            <v>406</v>
          </cell>
        </row>
        <row r="178">
          <cell r="F178">
            <v>608</v>
          </cell>
        </row>
        <row r="179">
          <cell r="F179">
            <v>617</v>
          </cell>
        </row>
        <row r="180">
          <cell r="F180">
            <v>504</v>
          </cell>
        </row>
        <row r="181">
          <cell r="F181">
            <v>648</v>
          </cell>
        </row>
        <row r="182">
          <cell r="F182">
            <v>365</v>
          </cell>
        </row>
        <row r="183">
          <cell r="F183">
            <v>238</v>
          </cell>
        </row>
        <row r="184">
          <cell r="F184">
            <v>71</v>
          </cell>
        </row>
        <row r="185">
          <cell r="F185">
            <v>16</v>
          </cell>
        </row>
        <row r="186">
          <cell r="F186">
            <v>624</v>
          </cell>
        </row>
      </sheetData>
      <sheetData sheetId="12">
        <row r="16">
          <cell r="I16">
            <v>223</v>
          </cell>
          <cell r="J16">
            <v>113</v>
          </cell>
          <cell r="K16">
            <v>132</v>
          </cell>
          <cell r="L16">
            <v>70</v>
          </cell>
          <cell r="M16">
            <v>2651</v>
          </cell>
          <cell r="N16">
            <v>1365</v>
          </cell>
          <cell r="O16">
            <v>480</v>
          </cell>
        </row>
        <row r="17">
          <cell r="I17">
            <v>192</v>
          </cell>
          <cell r="K17">
            <v>117</v>
          </cell>
          <cell r="M17">
            <v>2261</v>
          </cell>
        </row>
        <row r="18">
          <cell r="I18">
            <v>11</v>
          </cell>
          <cell r="K18">
            <v>8</v>
          </cell>
          <cell r="M18">
            <v>158</v>
          </cell>
        </row>
        <row r="19">
          <cell r="I19">
            <v>31</v>
          </cell>
          <cell r="K19">
            <v>15</v>
          </cell>
          <cell r="M19">
            <v>390</v>
          </cell>
        </row>
        <row r="21">
          <cell r="I21">
            <v>217</v>
          </cell>
          <cell r="K21">
            <v>129</v>
          </cell>
          <cell r="M21">
            <v>2526</v>
          </cell>
        </row>
        <row r="23">
          <cell r="I23">
            <v>20</v>
          </cell>
          <cell r="K23">
            <v>20</v>
          </cell>
          <cell r="M23">
            <v>142</v>
          </cell>
        </row>
        <row r="24">
          <cell r="I24">
            <v>2</v>
          </cell>
          <cell r="K24">
            <v>0</v>
          </cell>
          <cell r="M24">
            <v>8</v>
          </cell>
          <cell r="N24">
            <v>6</v>
          </cell>
          <cell r="O24">
            <v>1</v>
          </cell>
        </row>
        <row r="25">
          <cell r="K25">
            <v>21</v>
          </cell>
          <cell r="M25">
            <v>770</v>
          </cell>
        </row>
        <row r="26">
          <cell r="K26">
            <v>30</v>
          </cell>
          <cell r="M26">
            <v>559</v>
          </cell>
        </row>
        <row r="27">
          <cell r="N27">
            <v>343</v>
          </cell>
        </row>
        <row r="28">
          <cell r="M28">
            <v>2178</v>
          </cell>
        </row>
        <row r="29">
          <cell r="I29">
            <v>99</v>
          </cell>
          <cell r="M29">
            <v>811</v>
          </cell>
        </row>
        <row r="30">
          <cell r="I30">
            <v>63</v>
          </cell>
          <cell r="M30">
            <v>449</v>
          </cell>
        </row>
        <row r="31">
          <cell r="I31">
            <v>98</v>
          </cell>
          <cell r="M31">
            <v>1383</v>
          </cell>
        </row>
        <row r="32">
          <cell r="I32">
            <v>39</v>
          </cell>
          <cell r="M32">
            <v>580</v>
          </cell>
        </row>
        <row r="33">
          <cell r="I33">
            <v>0</v>
          </cell>
          <cell r="M33">
            <v>0</v>
          </cell>
        </row>
        <row r="34">
          <cell r="I34">
            <v>15</v>
          </cell>
          <cell r="M34">
            <v>366</v>
          </cell>
        </row>
        <row r="35">
          <cell r="I35">
            <v>0</v>
          </cell>
          <cell r="M35">
            <v>6</v>
          </cell>
        </row>
        <row r="36">
          <cell r="I36">
            <v>8</v>
          </cell>
          <cell r="M36">
            <v>95</v>
          </cell>
        </row>
        <row r="44">
          <cell r="M44">
            <v>66</v>
          </cell>
        </row>
        <row r="45">
          <cell r="I45">
            <v>58</v>
          </cell>
        </row>
        <row r="46">
          <cell r="I46">
            <v>165</v>
          </cell>
        </row>
        <row r="53">
          <cell r="I53">
            <v>233</v>
          </cell>
          <cell r="J53">
            <v>120</v>
          </cell>
          <cell r="K53">
            <v>227</v>
          </cell>
          <cell r="M53">
            <v>43</v>
          </cell>
          <cell r="O53">
            <v>107</v>
          </cell>
          <cell r="Q53">
            <v>63</v>
          </cell>
          <cell r="S53">
            <v>30</v>
          </cell>
          <cell r="U53">
            <v>90</v>
          </cell>
        </row>
        <row r="54">
          <cell r="I54">
            <v>132</v>
          </cell>
        </row>
        <row r="55">
          <cell r="I55">
            <v>114</v>
          </cell>
        </row>
        <row r="56">
          <cell r="I56">
            <v>4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51</v>
          </cell>
        </row>
        <row r="81">
          <cell r="I81">
            <v>12</v>
          </cell>
        </row>
        <row r="83">
          <cell r="I83">
            <v>5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23</v>
          </cell>
        </row>
        <row r="136">
          <cell r="K136">
            <v>71</v>
          </cell>
          <cell r="L136">
            <v>11</v>
          </cell>
          <cell r="M136">
            <v>2</v>
          </cell>
          <cell r="N136">
            <v>55</v>
          </cell>
        </row>
        <row r="137">
          <cell r="K137">
            <v>69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51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35</v>
          </cell>
        </row>
        <row r="163">
          <cell r="F163">
            <v>216</v>
          </cell>
        </row>
        <row r="164">
          <cell r="F164">
            <v>420</v>
          </cell>
        </row>
        <row r="165">
          <cell r="F165">
            <v>354</v>
          </cell>
        </row>
        <row r="166">
          <cell r="F166">
            <v>513</v>
          </cell>
        </row>
        <row r="167">
          <cell r="F167">
            <v>532</v>
          </cell>
        </row>
        <row r="168">
          <cell r="F168">
            <v>616</v>
          </cell>
        </row>
        <row r="169">
          <cell r="F169">
            <v>449</v>
          </cell>
        </row>
        <row r="170">
          <cell r="F170">
            <v>771</v>
          </cell>
        </row>
        <row r="171">
          <cell r="F171">
            <v>632</v>
          </cell>
        </row>
        <row r="172">
          <cell r="F172">
            <v>420</v>
          </cell>
        </row>
        <row r="173">
          <cell r="F173">
            <v>231</v>
          </cell>
        </row>
        <row r="174">
          <cell r="F174">
            <v>148</v>
          </cell>
        </row>
        <row r="175">
          <cell r="F175">
            <v>380</v>
          </cell>
        </row>
        <row r="176">
          <cell r="F176">
            <v>821</v>
          </cell>
        </row>
        <row r="177">
          <cell r="F177">
            <v>323</v>
          </cell>
        </row>
        <row r="178">
          <cell r="F178">
            <v>604</v>
          </cell>
        </row>
        <row r="179">
          <cell r="F179">
            <v>523</v>
          </cell>
        </row>
        <row r="180">
          <cell r="F180">
            <v>533</v>
          </cell>
        </row>
        <row r="181">
          <cell r="F181">
            <v>750</v>
          </cell>
        </row>
        <row r="182">
          <cell r="F182">
            <v>421</v>
          </cell>
        </row>
        <row r="183">
          <cell r="F183">
            <v>380</v>
          </cell>
        </row>
        <row r="184">
          <cell r="F184">
            <v>123</v>
          </cell>
        </row>
        <row r="185">
          <cell r="F185">
            <v>54</v>
          </cell>
        </row>
        <row r="186">
          <cell r="F186">
            <v>390</v>
          </cell>
        </row>
      </sheetData>
      <sheetData sheetId="13">
        <row r="16">
          <cell r="I16">
            <v>211</v>
          </cell>
          <cell r="J16">
            <v>110</v>
          </cell>
          <cell r="K16">
            <v>112</v>
          </cell>
          <cell r="L16">
            <v>61</v>
          </cell>
          <cell r="M16">
            <v>2288</v>
          </cell>
          <cell r="N16">
            <v>1122</v>
          </cell>
          <cell r="O16">
            <v>318</v>
          </cell>
        </row>
        <row r="17">
          <cell r="I17">
            <v>166</v>
          </cell>
          <cell r="K17">
            <v>97</v>
          </cell>
          <cell r="M17">
            <v>1884</v>
          </cell>
        </row>
        <row r="18">
          <cell r="I18">
            <v>4</v>
          </cell>
          <cell r="K18">
            <v>3</v>
          </cell>
          <cell r="M18">
            <v>66</v>
          </cell>
        </row>
        <row r="19">
          <cell r="I19">
            <v>45</v>
          </cell>
          <cell r="K19">
            <v>15</v>
          </cell>
          <cell r="M19">
            <v>404</v>
          </cell>
        </row>
        <row r="21">
          <cell r="I21">
            <v>121</v>
          </cell>
          <cell r="K21">
            <v>64</v>
          </cell>
          <cell r="M21">
            <v>1398</v>
          </cell>
        </row>
        <row r="23">
          <cell r="I23">
            <v>30</v>
          </cell>
          <cell r="K23">
            <v>12</v>
          </cell>
          <cell r="M23">
            <v>121</v>
          </cell>
        </row>
        <row r="24">
          <cell r="I24">
            <v>2</v>
          </cell>
          <cell r="K24">
            <v>2</v>
          </cell>
          <cell r="M24">
            <v>26</v>
          </cell>
          <cell r="N24">
            <v>20</v>
          </cell>
          <cell r="O24">
            <v>3</v>
          </cell>
        </row>
        <row r="25">
          <cell r="K25">
            <v>20</v>
          </cell>
          <cell r="M25">
            <v>646</v>
          </cell>
        </row>
        <row r="26">
          <cell r="K26">
            <v>23</v>
          </cell>
          <cell r="M26">
            <v>618</v>
          </cell>
        </row>
        <row r="27">
          <cell r="N27">
            <v>394</v>
          </cell>
        </row>
        <row r="28">
          <cell r="M28">
            <v>2012</v>
          </cell>
        </row>
        <row r="29">
          <cell r="I29">
            <v>98</v>
          </cell>
          <cell r="M29">
            <v>664</v>
          </cell>
        </row>
        <row r="30">
          <cell r="I30">
            <v>65</v>
          </cell>
          <cell r="M30">
            <v>401</v>
          </cell>
        </row>
        <row r="31">
          <cell r="I31">
            <v>84</v>
          </cell>
          <cell r="M31">
            <v>1311</v>
          </cell>
        </row>
        <row r="32">
          <cell r="I32">
            <v>33</v>
          </cell>
          <cell r="M32">
            <v>536</v>
          </cell>
        </row>
        <row r="33">
          <cell r="I33">
            <v>4</v>
          </cell>
          <cell r="M33">
            <v>15</v>
          </cell>
        </row>
        <row r="34">
          <cell r="I34">
            <v>31</v>
          </cell>
          <cell r="M34">
            <v>454</v>
          </cell>
        </row>
        <row r="35">
          <cell r="I35">
            <v>3</v>
          </cell>
          <cell r="M35">
            <v>14</v>
          </cell>
        </row>
        <row r="36">
          <cell r="I36">
            <v>20</v>
          </cell>
          <cell r="M36">
            <v>157</v>
          </cell>
        </row>
        <row r="44">
          <cell r="M44">
            <v>38</v>
          </cell>
        </row>
        <row r="45">
          <cell r="I45">
            <v>44</v>
          </cell>
        </row>
        <row r="46">
          <cell r="I46">
            <v>167</v>
          </cell>
        </row>
        <row r="53">
          <cell r="I53">
            <v>211</v>
          </cell>
          <cell r="J53">
            <v>99</v>
          </cell>
          <cell r="K53">
            <v>123</v>
          </cell>
          <cell r="M53">
            <v>32</v>
          </cell>
          <cell r="O53">
            <v>112</v>
          </cell>
          <cell r="Q53">
            <v>84</v>
          </cell>
          <cell r="S53">
            <v>27</v>
          </cell>
          <cell r="U53">
            <v>63</v>
          </cell>
        </row>
        <row r="54">
          <cell r="I54">
            <v>112</v>
          </cell>
        </row>
        <row r="55">
          <cell r="I55">
            <v>84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34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13</v>
          </cell>
        </row>
        <row r="81">
          <cell r="I81">
            <v>6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42</v>
          </cell>
        </row>
        <row r="136">
          <cell r="K136">
            <v>75</v>
          </cell>
          <cell r="L136">
            <v>62</v>
          </cell>
          <cell r="M136">
            <v>7</v>
          </cell>
          <cell r="N136">
            <v>16</v>
          </cell>
        </row>
        <row r="137">
          <cell r="K137">
            <v>41</v>
          </cell>
        </row>
        <row r="138">
          <cell r="K138">
            <v>34</v>
          </cell>
        </row>
        <row r="139">
          <cell r="K139">
            <v>34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29</v>
          </cell>
        </row>
        <row r="163">
          <cell r="F163">
            <v>193</v>
          </cell>
        </row>
        <row r="164">
          <cell r="F164">
            <v>316</v>
          </cell>
        </row>
        <row r="165">
          <cell r="F165">
            <v>270</v>
          </cell>
        </row>
        <row r="166">
          <cell r="F166">
            <v>375</v>
          </cell>
        </row>
        <row r="167">
          <cell r="F167">
            <v>385</v>
          </cell>
        </row>
        <row r="168">
          <cell r="F168">
            <v>749</v>
          </cell>
        </row>
        <row r="169">
          <cell r="F169">
            <v>401</v>
          </cell>
        </row>
        <row r="170">
          <cell r="F170">
            <v>573</v>
          </cell>
        </row>
        <row r="171">
          <cell r="F171">
            <v>554</v>
          </cell>
        </row>
        <row r="172">
          <cell r="F172">
            <v>436</v>
          </cell>
        </row>
        <row r="173">
          <cell r="F173">
            <v>199</v>
          </cell>
        </row>
        <row r="174">
          <cell r="F174">
            <v>125</v>
          </cell>
        </row>
        <row r="175">
          <cell r="F175">
            <v>260</v>
          </cell>
        </row>
        <row r="176">
          <cell r="F176">
            <v>568</v>
          </cell>
        </row>
        <row r="177">
          <cell r="F177">
            <v>346</v>
          </cell>
        </row>
        <row r="178">
          <cell r="F178">
            <v>549</v>
          </cell>
        </row>
        <row r="179">
          <cell r="F179">
            <v>565</v>
          </cell>
        </row>
        <row r="180">
          <cell r="F180">
            <v>540</v>
          </cell>
        </row>
        <row r="181">
          <cell r="F181">
            <v>589</v>
          </cell>
        </row>
        <row r="182">
          <cell r="F182">
            <v>337</v>
          </cell>
        </row>
        <row r="183">
          <cell r="F183">
            <v>279</v>
          </cell>
        </row>
        <row r="184">
          <cell r="F184">
            <v>105</v>
          </cell>
        </row>
        <row r="185">
          <cell r="F185">
            <v>34</v>
          </cell>
        </row>
        <row r="186">
          <cell r="F186">
            <v>404</v>
          </cell>
        </row>
      </sheetData>
      <sheetData sheetId="14">
        <row r="16">
          <cell r="I16">
            <v>147</v>
          </cell>
          <cell r="J16">
            <v>81</v>
          </cell>
          <cell r="K16">
            <v>84</v>
          </cell>
          <cell r="L16">
            <v>52</v>
          </cell>
          <cell r="M16">
            <v>1598</v>
          </cell>
          <cell r="N16">
            <v>842</v>
          </cell>
          <cell r="O16">
            <v>234</v>
          </cell>
        </row>
        <row r="17">
          <cell r="I17">
            <v>118</v>
          </cell>
          <cell r="K17">
            <v>68</v>
          </cell>
          <cell r="M17">
            <v>1235</v>
          </cell>
        </row>
        <row r="18">
          <cell r="I18">
            <v>5</v>
          </cell>
          <cell r="K18">
            <v>3</v>
          </cell>
          <cell r="M18">
            <v>60</v>
          </cell>
        </row>
        <row r="19">
          <cell r="I19">
            <v>29</v>
          </cell>
          <cell r="K19">
            <v>16</v>
          </cell>
          <cell r="M19">
            <v>363</v>
          </cell>
        </row>
        <row r="21">
          <cell r="I21">
            <v>81</v>
          </cell>
          <cell r="K21">
            <v>50</v>
          </cell>
          <cell r="M21">
            <v>1067</v>
          </cell>
        </row>
        <row r="23">
          <cell r="I23">
            <v>8</v>
          </cell>
          <cell r="K23">
            <v>8</v>
          </cell>
          <cell r="M23">
            <v>68</v>
          </cell>
        </row>
        <row r="24">
          <cell r="I24">
            <v>1</v>
          </cell>
          <cell r="K24">
            <v>0</v>
          </cell>
          <cell r="M24">
            <v>11</v>
          </cell>
          <cell r="N24">
            <v>10</v>
          </cell>
          <cell r="O24">
            <v>3</v>
          </cell>
        </row>
        <row r="25">
          <cell r="K25">
            <v>38</v>
          </cell>
          <cell r="M25">
            <v>750</v>
          </cell>
        </row>
        <row r="26">
          <cell r="K26">
            <v>25</v>
          </cell>
          <cell r="M26">
            <v>504</v>
          </cell>
        </row>
        <row r="27">
          <cell r="N27">
            <v>298</v>
          </cell>
        </row>
        <row r="28">
          <cell r="M28">
            <v>1415</v>
          </cell>
        </row>
        <row r="29">
          <cell r="I29">
            <v>74</v>
          </cell>
          <cell r="M29">
            <v>475</v>
          </cell>
        </row>
        <row r="30">
          <cell r="I30">
            <v>49</v>
          </cell>
          <cell r="M30">
            <v>272</v>
          </cell>
        </row>
        <row r="31">
          <cell r="I31">
            <v>55</v>
          </cell>
          <cell r="M31">
            <v>955</v>
          </cell>
        </row>
        <row r="32">
          <cell r="I32">
            <v>22</v>
          </cell>
          <cell r="M32">
            <v>372</v>
          </cell>
        </row>
        <row r="33">
          <cell r="I33">
            <v>0</v>
          </cell>
          <cell r="M33">
            <v>0</v>
          </cell>
        </row>
        <row r="34">
          <cell r="I34">
            <v>30</v>
          </cell>
          <cell r="M34">
            <v>267</v>
          </cell>
        </row>
        <row r="35">
          <cell r="I35">
            <v>0</v>
          </cell>
          <cell r="M35">
            <v>0</v>
          </cell>
        </row>
        <row r="36">
          <cell r="I36">
            <v>3</v>
          </cell>
          <cell r="M36">
            <v>76</v>
          </cell>
        </row>
        <row r="44">
          <cell r="M44">
            <v>37</v>
          </cell>
        </row>
        <row r="45">
          <cell r="I45">
            <v>27</v>
          </cell>
        </row>
        <row r="46">
          <cell r="I46">
            <v>120</v>
          </cell>
        </row>
        <row r="53">
          <cell r="I53">
            <v>142</v>
          </cell>
          <cell r="J53">
            <v>74</v>
          </cell>
          <cell r="K53">
            <v>79</v>
          </cell>
          <cell r="M53">
            <v>29</v>
          </cell>
          <cell r="O53">
            <v>68</v>
          </cell>
          <cell r="Q53">
            <v>47</v>
          </cell>
          <cell r="S53">
            <v>22</v>
          </cell>
          <cell r="U53">
            <v>44</v>
          </cell>
        </row>
        <row r="54">
          <cell r="I54">
            <v>84</v>
          </cell>
        </row>
        <row r="55">
          <cell r="I55">
            <v>58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11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6</v>
          </cell>
        </row>
        <row r="80">
          <cell r="I80">
            <v>23</v>
          </cell>
        </row>
        <row r="81">
          <cell r="I81">
            <v>3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6</v>
          </cell>
        </row>
        <row r="136">
          <cell r="K136">
            <v>26</v>
          </cell>
          <cell r="L136">
            <v>18</v>
          </cell>
          <cell r="M136">
            <v>1</v>
          </cell>
          <cell r="N136">
            <v>8</v>
          </cell>
        </row>
        <row r="137">
          <cell r="K137">
            <v>22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37</v>
          </cell>
        </row>
        <row r="163">
          <cell r="F163">
            <v>123</v>
          </cell>
        </row>
        <row r="164">
          <cell r="F164">
            <v>246</v>
          </cell>
        </row>
        <row r="165">
          <cell r="F165">
            <v>195</v>
          </cell>
        </row>
        <row r="166">
          <cell r="F166">
            <v>247</v>
          </cell>
        </row>
        <row r="167">
          <cell r="F167">
            <v>265</v>
          </cell>
        </row>
        <row r="168">
          <cell r="F168">
            <v>522</v>
          </cell>
        </row>
        <row r="169">
          <cell r="F169">
            <v>272</v>
          </cell>
        </row>
        <row r="170">
          <cell r="F170">
            <v>396</v>
          </cell>
        </row>
        <row r="171">
          <cell r="F171">
            <v>401</v>
          </cell>
        </row>
        <row r="172">
          <cell r="F172">
            <v>297</v>
          </cell>
        </row>
        <row r="173">
          <cell r="F173">
            <v>151</v>
          </cell>
        </row>
        <row r="174">
          <cell r="F174">
            <v>81</v>
          </cell>
        </row>
        <row r="175">
          <cell r="F175">
            <v>145</v>
          </cell>
        </row>
        <row r="176">
          <cell r="F176">
            <v>328</v>
          </cell>
        </row>
        <row r="177">
          <cell r="F177">
            <v>239</v>
          </cell>
        </row>
        <row r="178">
          <cell r="F178">
            <v>367</v>
          </cell>
        </row>
        <row r="179">
          <cell r="F179">
            <v>519</v>
          </cell>
        </row>
        <row r="180">
          <cell r="F180">
            <v>355</v>
          </cell>
        </row>
        <row r="181">
          <cell r="F181">
            <v>413</v>
          </cell>
        </row>
        <row r="182">
          <cell r="F182">
            <v>214</v>
          </cell>
        </row>
        <row r="183">
          <cell r="F183">
            <v>166</v>
          </cell>
        </row>
        <row r="184">
          <cell r="F184">
            <v>65</v>
          </cell>
        </row>
        <row r="185">
          <cell r="F185">
            <v>22</v>
          </cell>
        </row>
        <row r="186">
          <cell r="F186">
            <v>363</v>
          </cell>
        </row>
      </sheetData>
      <sheetData sheetId="15">
        <row r="16">
          <cell r="I16">
            <v>190</v>
          </cell>
          <cell r="J16">
            <v>87</v>
          </cell>
          <cell r="K16">
            <v>111</v>
          </cell>
          <cell r="L16">
            <v>53</v>
          </cell>
          <cell r="M16">
            <v>924</v>
          </cell>
          <cell r="N16">
            <v>492</v>
          </cell>
          <cell r="O16">
            <v>204</v>
          </cell>
        </row>
        <row r="17">
          <cell r="I17">
            <v>149</v>
          </cell>
          <cell r="K17">
            <v>93</v>
          </cell>
          <cell r="M17">
            <v>789</v>
          </cell>
        </row>
        <row r="18">
          <cell r="I18">
            <v>10</v>
          </cell>
          <cell r="K18">
            <v>10</v>
          </cell>
          <cell r="M18">
            <v>76</v>
          </cell>
        </row>
        <row r="19">
          <cell r="I19">
            <v>41</v>
          </cell>
          <cell r="K19">
            <v>18</v>
          </cell>
          <cell r="M19">
            <v>135</v>
          </cell>
        </row>
        <row r="21">
          <cell r="I21">
            <v>135</v>
          </cell>
          <cell r="K21">
            <v>70</v>
          </cell>
          <cell r="M21">
            <v>599</v>
          </cell>
        </row>
        <row r="23">
          <cell r="I23">
            <v>33</v>
          </cell>
          <cell r="K23">
            <v>16</v>
          </cell>
          <cell r="M23">
            <v>74</v>
          </cell>
        </row>
        <row r="24">
          <cell r="I24">
            <v>1</v>
          </cell>
          <cell r="K24">
            <v>1</v>
          </cell>
          <cell r="M24">
            <v>8</v>
          </cell>
          <cell r="N24">
            <v>7</v>
          </cell>
          <cell r="O24">
            <v>2</v>
          </cell>
        </row>
        <row r="25">
          <cell r="K25">
            <v>40</v>
          </cell>
          <cell r="M25">
            <v>360</v>
          </cell>
        </row>
        <row r="26">
          <cell r="K26">
            <v>23</v>
          </cell>
          <cell r="M26">
            <v>206</v>
          </cell>
        </row>
        <row r="27">
          <cell r="N27">
            <v>111</v>
          </cell>
        </row>
        <row r="28">
          <cell r="M28">
            <v>723</v>
          </cell>
        </row>
        <row r="29">
          <cell r="I29">
            <v>90</v>
          </cell>
          <cell r="M29">
            <v>290</v>
          </cell>
        </row>
        <row r="30">
          <cell r="I30">
            <v>75</v>
          </cell>
          <cell r="M30">
            <v>200</v>
          </cell>
        </row>
        <row r="31">
          <cell r="I31">
            <v>29</v>
          </cell>
          <cell r="M31">
            <v>248</v>
          </cell>
        </row>
        <row r="32">
          <cell r="I32">
            <v>33</v>
          </cell>
          <cell r="M32">
            <v>228</v>
          </cell>
        </row>
        <row r="33">
          <cell r="I33">
            <v>4</v>
          </cell>
          <cell r="M33">
            <v>20</v>
          </cell>
        </row>
        <row r="34">
          <cell r="I34">
            <v>24</v>
          </cell>
          <cell r="M34">
            <v>152</v>
          </cell>
        </row>
        <row r="35">
          <cell r="I35">
            <v>2</v>
          </cell>
          <cell r="M35">
            <v>9</v>
          </cell>
        </row>
        <row r="36">
          <cell r="I36">
            <v>10</v>
          </cell>
          <cell r="M36">
            <v>90</v>
          </cell>
        </row>
        <row r="44">
          <cell r="M44">
            <v>38</v>
          </cell>
        </row>
        <row r="45">
          <cell r="I45">
            <v>32</v>
          </cell>
        </row>
        <row r="46">
          <cell r="I46">
            <v>158</v>
          </cell>
        </row>
        <row r="53">
          <cell r="I53">
            <v>193</v>
          </cell>
          <cell r="J53">
            <v>81</v>
          </cell>
          <cell r="K53">
            <v>114</v>
          </cell>
          <cell r="M53">
            <v>28</v>
          </cell>
          <cell r="O53">
            <v>83</v>
          </cell>
          <cell r="Q53">
            <v>56</v>
          </cell>
          <cell r="S53">
            <v>20</v>
          </cell>
          <cell r="U53">
            <v>14</v>
          </cell>
        </row>
        <row r="54">
          <cell r="I54">
            <v>111</v>
          </cell>
        </row>
        <row r="55">
          <cell r="I55">
            <v>74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28</v>
          </cell>
        </row>
        <row r="81">
          <cell r="I81">
            <v>40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4</v>
          </cell>
        </row>
        <row r="136">
          <cell r="K136">
            <v>82</v>
          </cell>
          <cell r="L136">
            <v>10</v>
          </cell>
          <cell r="M136">
            <v>5</v>
          </cell>
          <cell r="N136">
            <v>72</v>
          </cell>
        </row>
        <row r="137">
          <cell r="K137">
            <v>82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52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</v>
          </cell>
        </row>
        <row r="163">
          <cell r="F163">
            <v>175</v>
          </cell>
        </row>
        <row r="164">
          <cell r="F164">
            <v>260</v>
          </cell>
        </row>
        <row r="165">
          <cell r="F165">
            <v>184</v>
          </cell>
        </row>
        <row r="166">
          <cell r="F166">
            <v>174</v>
          </cell>
        </row>
        <row r="167">
          <cell r="F167">
            <v>107</v>
          </cell>
        </row>
        <row r="168">
          <cell r="F168">
            <v>24</v>
          </cell>
        </row>
        <row r="169">
          <cell r="F169">
            <v>200</v>
          </cell>
        </row>
        <row r="170">
          <cell r="F170">
            <v>185</v>
          </cell>
        </row>
        <row r="171">
          <cell r="F171">
            <v>225</v>
          </cell>
        </row>
        <row r="172">
          <cell r="F172">
            <v>174</v>
          </cell>
        </row>
        <row r="173">
          <cell r="F173">
            <v>84</v>
          </cell>
        </row>
        <row r="174">
          <cell r="F174">
            <v>56</v>
          </cell>
        </row>
        <row r="175">
          <cell r="F175">
            <v>128</v>
          </cell>
        </row>
        <row r="176">
          <cell r="F176">
            <v>244</v>
          </cell>
        </row>
        <row r="177">
          <cell r="F177">
            <v>176</v>
          </cell>
        </row>
        <row r="178">
          <cell r="F178">
            <v>185</v>
          </cell>
        </row>
        <row r="179">
          <cell r="F179">
            <v>191</v>
          </cell>
        </row>
        <row r="180">
          <cell r="F180">
            <v>182</v>
          </cell>
        </row>
        <row r="181">
          <cell r="F181">
            <v>236</v>
          </cell>
        </row>
        <row r="182">
          <cell r="F182">
            <v>122</v>
          </cell>
        </row>
        <row r="183">
          <cell r="F183">
            <v>147</v>
          </cell>
        </row>
        <row r="184">
          <cell r="F184">
            <v>78</v>
          </cell>
        </row>
        <row r="185">
          <cell r="F185">
            <v>24</v>
          </cell>
        </row>
        <row r="186">
          <cell r="F186">
            <v>135</v>
          </cell>
        </row>
      </sheetData>
      <sheetData sheetId="16">
        <row r="16">
          <cell r="I16">
            <v>100</v>
          </cell>
          <cell r="J16">
            <v>56</v>
          </cell>
          <cell r="K16">
            <v>80</v>
          </cell>
          <cell r="L16">
            <v>46</v>
          </cell>
          <cell r="M16">
            <v>1597</v>
          </cell>
          <cell r="N16">
            <v>795</v>
          </cell>
          <cell r="O16">
            <v>139</v>
          </cell>
        </row>
        <row r="17">
          <cell r="I17">
            <v>96</v>
          </cell>
          <cell r="K17">
            <v>73</v>
          </cell>
          <cell r="M17">
            <v>1419</v>
          </cell>
        </row>
        <row r="18">
          <cell r="I18">
            <v>9</v>
          </cell>
          <cell r="K18">
            <v>1</v>
          </cell>
          <cell r="M18">
            <v>96</v>
          </cell>
        </row>
        <row r="19">
          <cell r="I19">
            <v>4</v>
          </cell>
          <cell r="K19">
            <v>7</v>
          </cell>
          <cell r="M19">
            <v>178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4</v>
          </cell>
          <cell r="K23">
            <v>5</v>
          </cell>
          <cell r="M23">
            <v>41</v>
          </cell>
        </row>
        <row r="24">
          <cell r="I24">
            <v>2</v>
          </cell>
          <cell r="K24">
            <v>1</v>
          </cell>
          <cell r="M24">
            <v>33</v>
          </cell>
          <cell r="N24">
            <v>27</v>
          </cell>
          <cell r="O24">
            <v>2</v>
          </cell>
        </row>
        <row r="25">
          <cell r="K25">
            <v>24</v>
          </cell>
          <cell r="M25">
            <v>424</v>
          </cell>
        </row>
        <row r="26">
          <cell r="K26">
            <v>18</v>
          </cell>
          <cell r="M26">
            <v>279</v>
          </cell>
        </row>
        <row r="27">
          <cell r="N27">
            <v>200</v>
          </cell>
        </row>
        <row r="28">
          <cell r="M28">
            <v>1287</v>
          </cell>
        </row>
        <row r="29">
          <cell r="I29">
            <v>29</v>
          </cell>
          <cell r="M29">
            <v>301</v>
          </cell>
        </row>
        <row r="30">
          <cell r="I30">
            <v>16</v>
          </cell>
          <cell r="M30">
            <v>157</v>
          </cell>
        </row>
        <row r="31">
          <cell r="I31">
            <v>48</v>
          </cell>
          <cell r="M31">
            <v>892</v>
          </cell>
        </row>
        <row r="32">
          <cell r="I32">
            <v>19</v>
          </cell>
          <cell r="M32">
            <v>459</v>
          </cell>
        </row>
        <row r="33">
          <cell r="I33">
            <v>0</v>
          </cell>
          <cell r="M33">
            <v>0</v>
          </cell>
        </row>
        <row r="34">
          <cell r="I34">
            <v>7</v>
          </cell>
          <cell r="M34">
            <v>170</v>
          </cell>
        </row>
        <row r="35">
          <cell r="I35">
            <v>0</v>
          </cell>
          <cell r="M35">
            <v>3</v>
          </cell>
        </row>
        <row r="36">
          <cell r="I36">
            <v>2</v>
          </cell>
          <cell r="M36">
            <v>93</v>
          </cell>
        </row>
        <row r="44">
          <cell r="M44">
            <v>30</v>
          </cell>
        </row>
        <row r="45">
          <cell r="I45">
            <v>18</v>
          </cell>
        </row>
        <row r="46">
          <cell r="I46">
            <v>82</v>
          </cell>
        </row>
        <row r="53">
          <cell r="I53">
            <v>148</v>
          </cell>
          <cell r="J53">
            <v>76</v>
          </cell>
          <cell r="K53">
            <v>0</v>
          </cell>
          <cell r="M53">
            <v>10</v>
          </cell>
          <cell r="O53">
            <v>52</v>
          </cell>
          <cell r="Q53">
            <v>31</v>
          </cell>
          <cell r="S53">
            <v>20</v>
          </cell>
          <cell r="U53">
            <v>54</v>
          </cell>
        </row>
        <row r="54">
          <cell r="I54">
            <v>80</v>
          </cell>
        </row>
        <row r="55">
          <cell r="I55">
            <v>70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5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33</v>
          </cell>
        </row>
        <row r="81">
          <cell r="I81">
            <v>9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17</v>
          </cell>
        </row>
        <row r="136">
          <cell r="K136">
            <v>24</v>
          </cell>
          <cell r="L136">
            <v>16</v>
          </cell>
          <cell r="M136">
            <v>9</v>
          </cell>
          <cell r="N136">
            <v>6</v>
          </cell>
        </row>
        <row r="137">
          <cell r="K137">
            <v>15</v>
          </cell>
        </row>
        <row r="138">
          <cell r="K138">
            <v>9</v>
          </cell>
        </row>
        <row r="139">
          <cell r="K139">
            <v>9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97</v>
          </cell>
        </row>
        <row r="164">
          <cell r="F164">
            <v>235</v>
          </cell>
        </row>
        <row r="165">
          <cell r="F165">
            <v>205</v>
          </cell>
        </row>
        <row r="166">
          <cell r="F166">
            <v>287</v>
          </cell>
        </row>
        <row r="167">
          <cell r="F167">
            <v>331</v>
          </cell>
        </row>
        <row r="168">
          <cell r="F168">
            <v>442</v>
          </cell>
        </row>
        <row r="169">
          <cell r="F169">
            <v>157</v>
          </cell>
        </row>
        <row r="170">
          <cell r="F170">
            <v>346</v>
          </cell>
        </row>
        <row r="171">
          <cell r="F171">
            <v>451</v>
          </cell>
        </row>
        <row r="172">
          <cell r="F172">
            <v>409</v>
          </cell>
        </row>
        <row r="173">
          <cell r="F173">
            <v>154</v>
          </cell>
        </row>
        <row r="174">
          <cell r="F174">
            <v>80</v>
          </cell>
        </row>
        <row r="175">
          <cell r="F175">
            <v>312</v>
          </cell>
        </row>
        <row r="176">
          <cell r="F176">
            <v>414</v>
          </cell>
        </row>
        <row r="177">
          <cell r="F177">
            <v>243</v>
          </cell>
        </row>
        <row r="178">
          <cell r="F178">
            <v>310</v>
          </cell>
        </row>
        <row r="179">
          <cell r="F179">
            <v>318</v>
          </cell>
        </row>
        <row r="180">
          <cell r="F180">
            <v>348</v>
          </cell>
        </row>
        <row r="181">
          <cell r="F181">
            <v>411</v>
          </cell>
        </row>
        <row r="182">
          <cell r="F182">
            <v>254</v>
          </cell>
        </row>
        <row r="183">
          <cell r="F183">
            <v>237</v>
          </cell>
        </row>
        <row r="184">
          <cell r="F184">
            <v>105</v>
          </cell>
        </row>
        <row r="185">
          <cell r="F185">
            <v>64</v>
          </cell>
        </row>
        <row r="186">
          <cell r="F186">
            <v>178</v>
          </cell>
        </row>
      </sheetData>
      <sheetData sheetId="17"/>
      <sheetData sheetId="18">
        <row r="16">
          <cell r="I16">
            <v>79</v>
          </cell>
          <cell r="J16">
            <v>30</v>
          </cell>
          <cell r="K16">
            <v>45</v>
          </cell>
          <cell r="L16">
            <v>24</v>
          </cell>
          <cell r="M16">
            <v>875</v>
          </cell>
          <cell r="N16">
            <v>351</v>
          </cell>
          <cell r="O16">
            <v>134</v>
          </cell>
        </row>
        <row r="17">
          <cell r="I17">
            <v>69</v>
          </cell>
          <cell r="K17">
            <v>41</v>
          </cell>
          <cell r="M17">
            <v>744</v>
          </cell>
        </row>
        <row r="18">
          <cell r="I18">
            <v>4</v>
          </cell>
          <cell r="K18">
            <v>2</v>
          </cell>
          <cell r="M18">
            <v>53</v>
          </cell>
        </row>
        <row r="19">
          <cell r="I19">
            <v>10</v>
          </cell>
          <cell r="K19">
            <v>4</v>
          </cell>
          <cell r="M19">
            <v>131</v>
          </cell>
        </row>
        <row r="21">
          <cell r="I21">
            <v>62</v>
          </cell>
          <cell r="K21">
            <v>30</v>
          </cell>
          <cell r="M21">
            <v>695</v>
          </cell>
        </row>
        <row r="23">
          <cell r="I23">
            <v>10</v>
          </cell>
          <cell r="K23">
            <v>7</v>
          </cell>
          <cell r="M23">
            <v>39</v>
          </cell>
        </row>
        <row r="24">
          <cell r="I24">
            <v>1</v>
          </cell>
          <cell r="K24">
            <v>1</v>
          </cell>
          <cell r="M24">
            <v>6</v>
          </cell>
          <cell r="N24">
            <v>5</v>
          </cell>
          <cell r="O24">
            <v>0</v>
          </cell>
        </row>
        <row r="25">
          <cell r="K25">
            <v>21</v>
          </cell>
          <cell r="M25">
            <v>395</v>
          </cell>
        </row>
        <row r="26">
          <cell r="K26">
            <v>12</v>
          </cell>
          <cell r="M26">
            <v>193</v>
          </cell>
        </row>
        <row r="27">
          <cell r="N27">
            <v>70</v>
          </cell>
        </row>
        <row r="28">
          <cell r="M28">
            <v>733</v>
          </cell>
        </row>
        <row r="29">
          <cell r="I29">
            <v>36</v>
          </cell>
          <cell r="M29">
            <v>273</v>
          </cell>
        </row>
        <row r="30">
          <cell r="I30">
            <v>29</v>
          </cell>
          <cell r="M30">
            <v>174</v>
          </cell>
        </row>
        <row r="31">
          <cell r="I31">
            <v>29</v>
          </cell>
          <cell r="M31">
            <v>465</v>
          </cell>
        </row>
        <row r="32">
          <cell r="I32">
            <v>12</v>
          </cell>
          <cell r="M32">
            <v>197</v>
          </cell>
        </row>
        <row r="33">
          <cell r="I33">
            <v>0</v>
          </cell>
          <cell r="M33">
            <v>0</v>
          </cell>
        </row>
        <row r="34">
          <cell r="I34">
            <v>7</v>
          </cell>
          <cell r="M34">
            <v>86</v>
          </cell>
        </row>
        <row r="35">
          <cell r="I35">
            <v>0</v>
          </cell>
          <cell r="M35">
            <v>0</v>
          </cell>
        </row>
        <row r="36">
          <cell r="I36">
            <v>2</v>
          </cell>
          <cell r="M36">
            <v>19</v>
          </cell>
        </row>
        <row r="44">
          <cell r="M44">
            <v>12</v>
          </cell>
        </row>
        <row r="45">
          <cell r="I45">
            <v>16</v>
          </cell>
        </row>
        <row r="46">
          <cell r="I46">
            <v>63</v>
          </cell>
        </row>
        <row r="53">
          <cell r="I53">
            <v>72</v>
          </cell>
          <cell r="J53">
            <v>32</v>
          </cell>
          <cell r="K53">
            <v>47</v>
          </cell>
          <cell r="M53">
            <v>7</v>
          </cell>
          <cell r="O53">
            <v>33</v>
          </cell>
          <cell r="Q53">
            <v>27</v>
          </cell>
          <cell r="S53">
            <v>16</v>
          </cell>
          <cell r="U53">
            <v>21</v>
          </cell>
        </row>
        <row r="54">
          <cell r="I54">
            <v>45</v>
          </cell>
        </row>
        <row r="55">
          <cell r="I55">
            <v>40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11</v>
          </cell>
        </row>
        <row r="81">
          <cell r="I81">
            <v>4</v>
          </cell>
        </row>
        <row r="83">
          <cell r="I83">
            <v>4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0</v>
          </cell>
        </row>
        <row r="136">
          <cell r="K136">
            <v>52</v>
          </cell>
          <cell r="L136">
            <v>10</v>
          </cell>
          <cell r="M136">
            <v>1</v>
          </cell>
          <cell r="N136">
            <v>0</v>
          </cell>
        </row>
        <row r="137">
          <cell r="K137">
            <v>46</v>
          </cell>
        </row>
        <row r="138">
          <cell r="K138">
            <v>6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</v>
          </cell>
        </row>
        <row r="163">
          <cell r="F163">
            <v>65</v>
          </cell>
        </row>
        <row r="164">
          <cell r="F164">
            <v>139</v>
          </cell>
        </row>
        <row r="165">
          <cell r="F165">
            <v>117</v>
          </cell>
        </row>
        <row r="166">
          <cell r="F166">
            <v>182</v>
          </cell>
        </row>
        <row r="167">
          <cell r="F167">
            <v>148</v>
          </cell>
        </row>
        <row r="168">
          <cell r="F168">
            <v>224</v>
          </cell>
        </row>
        <row r="169">
          <cell r="F169">
            <v>174</v>
          </cell>
        </row>
        <row r="170">
          <cell r="F170">
            <v>213</v>
          </cell>
        </row>
        <row r="171">
          <cell r="F171">
            <v>206</v>
          </cell>
        </row>
        <row r="172">
          <cell r="F172">
            <v>154</v>
          </cell>
        </row>
        <row r="173">
          <cell r="F173">
            <v>70</v>
          </cell>
        </row>
        <row r="174">
          <cell r="F174">
            <v>58</v>
          </cell>
        </row>
        <row r="175">
          <cell r="F175">
            <v>67</v>
          </cell>
        </row>
        <row r="176">
          <cell r="F176">
            <v>191</v>
          </cell>
        </row>
        <row r="177">
          <cell r="F177">
            <v>82</v>
          </cell>
        </row>
        <row r="178">
          <cell r="F178">
            <v>287</v>
          </cell>
        </row>
        <row r="179">
          <cell r="F179">
            <v>248</v>
          </cell>
        </row>
        <row r="180">
          <cell r="F180">
            <v>181</v>
          </cell>
        </row>
        <row r="181">
          <cell r="F181">
            <v>253</v>
          </cell>
        </row>
        <row r="182">
          <cell r="F182">
            <v>161</v>
          </cell>
        </row>
        <row r="183">
          <cell r="F183">
            <v>103</v>
          </cell>
        </row>
        <row r="184">
          <cell r="F184">
            <v>41</v>
          </cell>
        </row>
        <row r="185">
          <cell r="F185">
            <v>5</v>
          </cell>
        </row>
        <row r="186">
          <cell r="F186">
            <v>131</v>
          </cell>
        </row>
      </sheetData>
      <sheetData sheetId="19">
        <row r="16">
          <cell r="I16">
            <v>202</v>
          </cell>
          <cell r="J16">
            <v>115</v>
          </cell>
          <cell r="K16">
            <v>98</v>
          </cell>
          <cell r="L16">
            <v>53</v>
          </cell>
          <cell r="M16">
            <v>1796</v>
          </cell>
          <cell r="N16">
            <v>966</v>
          </cell>
          <cell r="O16">
            <v>274</v>
          </cell>
        </row>
        <row r="17">
          <cell r="I17">
            <v>178</v>
          </cell>
          <cell r="K17">
            <v>90</v>
          </cell>
          <cell r="M17">
            <v>1538</v>
          </cell>
        </row>
        <row r="18">
          <cell r="I18">
            <v>12</v>
          </cell>
          <cell r="K18">
            <v>7</v>
          </cell>
          <cell r="M18">
            <v>113</v>
          </cell>
        </row>
        <row r="19">
          <cell r="I19">
            <v>24</v>
          </cell>
          <cell r="K19">
            <v>8</v>
          </cell>
          <cell r="M19">
            <v>258</v>
          </cell>
        </row>
        <row r="21">
          <cell r="I21">
            <v>143</v>
          </cell>
          <cell r="K21">
            <v>66</v>
          </cell>
          <cell r="M21">
            <v>1326</v>
          </cell>
        </row>
        <row r="23">
          <cell r="I23">
            <v>14</v>
          </cell>
          <cell r="K23">
            <v>9</v>
          </cell>
          <cell r="M23">
            <v>72</v>
          </cell>
        </row>
        <row r="24">
          <cell r="I24">
            <v>4</v>
          </cell>
          <cell r="K24">
            <v>1</v>
          </cell>
          <cell r="M24">
            <v>20</v>
          </cell>
          <cell r="N24">
            <v>20</v>
          </cell>
          <cell r="O24">
            <v>0</v>
          </cell>
        </row>
        <row r="25">
          <cell r="K25">
            <v>32</v>
          </cell>
          <cell r="M25">
            <v>648</v>
          </cell>
        </row>
        <row r="26">
          <cell r="K26">
            <v>15</v>
          </cell>
          <cell r="M26">
            <v>403</v>
          </cell>
        </row>
        <row r="27">
          <cell r="N27">
            <v>318</v>
          </cell>
        </row>
        <row r="28">
          <cell r="M28">
            <v>1552</v>
          </cell>
        </row>
        <row r="29">
          <cell r="I29">
            <v>95</v>
          </cell>
          <cell r="M29">
            <v>476</v>
          </cell>
        </row>
        <row r="30">
          <cell r="I30">
            <v>67</v>
          </cell>
          <cell r="M30">
            <v>277</v>
          </cell>
        </row>
        <row r="31">
          <cell r="I31">
            <v>73</v>
          </cell>
          <cell r="M31">
            <v>1027</v>
          </cell>
        </row>
        <row r="32">
          <cell r="I32">
            <v>32</v>
          </cell>
          <cell r="M32">
            <v>443</v>
          </cell>
        </row>
        <row r="33">
          <cell r="I33">
            <v>2</v>
          </cell>
          <cell r="M33">
            <v>47</v>
          </cell>
        </row>
        <row r="34">
          <cell r="I34">
            <v>24</v>
          </cell>
          <cell r="M34">
            <v>341</v>
          </cell>
        </row>
        <row r="35">
          <cell r="I35">
            <v>1</v>
          </cell>
          <cell r="M35">
            <v>12</v>
          </cell>
        </row>
        <row r="36">
          <cell r="I36">
            <v>12</v>
          </cell>
          <cell r="M36">
            <v>66</v>
          </cell>
        </row>
        <row r="44">
          <cell r="M44">
            <v>58</v>
          </cell>
        </row>
        <row r="45">
          <cell r="I45">
            <v>25</v>
          </cell>
        </row>
        <row r="46">
          <cell r="I46">
            <v>177</v>
          </cell>
        </row>
        <row r="53">
          <cell r="I53">
            <v>159</v>
          </cell>
          <cell r="J53">
            <v>82</v>
          </cell>
          <cell r="K53">
            <v>108</v>
          </cell>
          <cell r="M53">
            <v>28</v>
          </cell>
          <cell r="O53">
            <v>71</v>
          </cell>
          <cell r="Q53">
            <v>39</v>
          </cell>
          <cell r="S53">
            <v>25</v>
          </cell>
          <cell r="U53">
            <v>47</v>
          </cell>
        </row>
        <row r="54">
          <cell r="I54">
            <v>98</v>
          </cell>
        </row>
        <row r="55">
          <cell r="I55">
            <v>85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20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17</v>
          </cell>
        </row>
        <row r="81">
          <cell r="I81">
            <v>3</v>
          </cell>
        </row>
        <row r="83">
          <cell r="I83">
            <v>3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13</v>
          </cell>
        </row>
        <row r="136">
          <cell r="K136">
            <v>31</v>
          </cell>
          <cell r="L136">
            <v>19</v>
          </cell>
          <cell r="M136">
            <v>5</v>
          </cell>
          <cell r="N136">
            <v>1</v>
          </cell>
        </row>
        <row r="137">
          <cell r="K137">
            <v>15</v>
          </cell>
        </row>
        <row r="138">
          <cell r="K138">
            <v>16</v>
          </cell>
        </row>
        <row r="139">
          <cell r="K139">
            <v>16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35</v>
          </cell>
        </row>
        <row r="163">
          <cell r="F163">
            <v>177</v>
          </cell>
        </row>
        <row r="164">
          <cell r="F164">
            <v>284</v>
          </cell>
        </row>
        <row r="165">
          <cell r="F165">
            <v>218</v>
          </cell>
        </row>
        <row r="166">
          <cell r="F166">
            <v>298</v>
          </cell>
        </row>
        <row r="167">
          <cell r="F167">
            <v>346</v>
          </cell>
        </row>
        <row r="168">
          <cell r="F168">
            <v>473</v>
          </cell>
        </row>
        <row r="169">
          <cell r="F169">
            <v>277</v>
          </cell>
        </row>
        <row r="170">
          <cell r="F170">
            <v>434</v>
          </cell>
        </row>
        <row r="171">
          <cell r="F171">
            <v>464</v>
          </cell>
        </row>
        <row r="172">
          <cell r="F172">
            <v>364</v>
          </cell>
        </row>
        <row r="173">
          <cell r="F173">
            <v>159</v>
          </cell>
        </row>
        <row r="174">
          <cell r="F174">
            <v>98</v>
          </cell>
        </row>
        <row r="175">
          <cell r="F175">
            <v>235</v>
          </cell>
        </row>
        <row r="176">
          <cell r="F176">
            <v>400</v>
          </cell>
        </row>
        <row r="177">
          <cell r="F177">
            <v>254</v>
          </cell>
        </row>
        <row r="178">
          <cell r="F178">
            <v>464</v>
          </cell>
        </row>
        <row r="179">
          <cell r="F179">
            <v>443</v>
          </cell>
        </row>
        <row r="180">
          <cell r="F180">
            <v>349</v>
          </cell>
        </row>
        <row r="181">
          <cell r="F181">
            <v>517</v>
          </cell>
        </row>
        <row r="182">
          <cell r="F182">
            <v>277</v>
          </cell>
        </row>
        <row r="183">
          <cell r="F183">
            <v>284</v>
          </cell>
        </row>
        <row r="184">
          <cell r="F184">
            <v>87</v>
          </cell>
        </row>
        <row r="185">
          <cell r="F185">
            <v>24</v>
          </cell>
        </row>
        <row r="186">
          <cell r="F186">
            <v>258</v>
          </cell>
        </row>
      </sheetData>
      <sheetData sheetId="20">
        <row r="16">
          <cell r="I16">
            <v>168</v>
          </cell>
          <cell r="J16">
            <v>72</v>
          </cell>
          <cell r="K16">
            <v>79</v>
          </cell>
          <cell r="L16">
            <v>40</v>
          </cell>
          <cell r="M16">
            <v>1331</v>
          </cell>
          <cell r="N16">
            <v>586</v>
          </cell>
          <cell r="O16">
            <v>156</v>
          </cell>
        </row>
        <row r="17">
          <cell r="I17">
            <v>149</v>
          </cell>
          <cell r="K17">
            <v>66</v>
          </cell>
          <cell r="M17">
            <v>1126</v>
          </cell>
        </row>
        <row r="18">
          <cell r="I18">
            <v>4</v>
          </cell>
          <cell r="K18">
            <v>4</v>
          </cell>
          <cell r="M18">
            <v>17</v>
          </cell>
        </row>
        <row r="19">
          <cell r="I19">
            <v>19</v>
          </cell>
          <cell r="K19">
            <v>13</v>
          </cell>
          <cell r="M19">
            <v>205</v>
          </cell>
        </row>
        <row r="21">
          <cell r="I21">
            <v>138</v>
          </cell>
          <cell r="K21">
            <v>62</v>
          </cell>
          <cell r="M21">
            <v>1074</v>
          </cell>
        </row>
        <row r="23">
          <cell r="I23">
            <v>12</v>
          </cell>
          <cell r="K23">
            <v>9</v>
          </cell>
          <cell r="M23">
            <v>58</v>
          </cell>
        </row>
        <row r="24">
          <cell r="I24">
            <v>0</v>
          </cell>
          <cell r="K24">
            <v>0</v>
          </cell>
          <cell r="M24">
            <v>12</v>
          </cell>
          <cell r="N24">
            <v>12</v>
          </cell>
          <cell r="O24">
            <v>0</v>
          </cell>
        </row>
        <row r="25">
          <cell r="K25">
            <v>18</v>
          </cell>
          <cell r="M25">
            <v>483</v>
          </cell>
        </row>
        <row r="26">
          <cell r="K26">
            <v>20</v>
          </cell>
          <cell r="M26">
            <v>342</v>
          </cell>
        </row>
        <row r="27">
          <cell r="N27">
            <v>187</v>
          </cell>
        </row>
        <row r="28">
          <cell r="M28">
            <v>1190</v>
          </cell>
        </row>
        <row r="29">
          <cell r="I29">
            <v>68</v>
          </cell>
          <cell r="M29">
            <v>408</v>
          </cell>
        </row>
        <row r="30">
          <cell r="I30">
            <v>43</v>
          </cell>
          <cell r="M30">
            <v>220</v>
          </cell>
        </row>
        <row r="31">
          <cell r="I31">
            <v>58</v>
          </cell>
          <cell r="M31">
            <v>815</v>
          </cell>
        </row>
        <row r="32">
          <cell r="I32">
            <v>34</v>
          </cell>
          <cell r="M32">
            <v>307</v>
          </cell>
        </row>
        <row r="33">
          <cell r="I33">
            <v>12</v>
          </cell>
          <cell r="M33">
            <v>108</v>
          </cell>
        </row>
        <row r="34">
          <cell r="I34">
            <v>18</v>
          </cell>
          <cell r="M34">
            <v>224</v>
          </cell>
        </row>
        <row r="35">
          <cell r="I35">
            <v>0</v>
          </cell>
          <cell r="M35">
            <v>2</v>
          </cell>
        </row>
        <row r="36">
          <cell r="I36">
            <v>10</v>
          </cell>
          <cell r="M36">
            <v>63</v>
          </cell>
        </row>
        <row r="44">
          <cell r="M44">
            <v>29</v>
          </cell>
        </row>
        <row r="45">
          <cell r="I45">
            <v>22</v>
          </cell>
        </row>
        <row r="46">
          <cell r="I46">
            <v>146</v>
          </cell>
        </row>
        <row r="53">
          <cell r="I53">
            <v>120</v>
          </cell>
          <cell r="J53">
            <v>56</v>
          </cell>
          <cell r="K53">
            <v>94</v>
          </cell>
          <cell r="M53">
            <v>14</v>
          </cell>
          <cell r="O53">
            <v>52</v>
          </cell>
          <cell r="Q53">
            <v>31</v>
          </cell>
          <cell r="S53">
            <v>14</v>
          </cell>
          <cell r="U53">
            <v>42</v>
          </cell>
        </row>
        <row r="54">
          <cell r="I54">
            <v>79</v>
          </cell>
        </row>
        <row r="55">
          <cell r="I55">
            <v>63</v>
          </cell>
        </row>
        <row r="56">
          <cell r="I56">
            <v>1</v>
          </cell>
        </row>
        <row r="57">
          <cell r="I57">
            <v>50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15</v>
          </cell>
        </row>
        <row r="81">
          <cell r="I81">
            <v>8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5</v>
          </cell>
        </row>
        <row r="136">
          <cell r="K136">
            <v>49</v>
          </cell>
          <cell r="L136">
            <v>5</v>
          </cell>
          <cell r="M136">
            <v>23</v>
          </cell>
          <cell r="N136">
            <v>38</v>
          </cell>
        </row>
        <row r="137">
          <cell r="K137">
            <v>45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66</v>
          </cell>
        </row>
        <row r="163">
          <cell r="F163">
            <v>129</v>
          </cell>
        </row>
        <row r="164">
          <cell r="F164">
            <v>208</v>
          </cell>
        </row>
        <row r="165">
          <cell r="F165">
            <v>162</v>
          </cell>
        </row>
        <row r="166">
          <cell r="F166">
            <v>196</v>
          </cell>
        </row>
        <row r="167">
          <cell r="F167">
            <v>216</v>
          </cell>
        </row>
        <row r="168">
          <cell r="F168">
            <v>420</v>
          </cell>
        </row>
        <row r="169">
          <cell r="F169">
            <v>220</v>
          </cell>
        </row>
        <row r="170">
          <cell r="F170">
            <v>399</v>
          </cell>
        </row>
        <row r="171">
          <cell r="F171">
            <v>293</v>
          </cell>
        </row>
        <row r="172">
          <cell r="F172">
            <v>233</v>
          </cell>
        </row>
        <row r="173">
          <cell r="F173">
            <v>110</v>
          </cell>
        </row>
        <row r="174">
          <cell r="F174">
            <v>76</v>
          </cell>
        </row>
        <row r="175">
          <cell r="F175">
            <v>143</v>
          </cell>
        </row>
        <row r="176">
          <cell r="F176">
            <v>339</v>
          </cell>
        </row>
        <row r="177">
          <cell r="F177">
            <v>180</v>
          </cell>
        </row>
        <row r="178">
          <cell r="F178">
            <v>379</v>
          </cell>
        </row>
        <row r="179">
          <cell r="F179">
            <v>290</v>
          </cell>
        </row>
        <row r="180">
          <cell r="F180">
            <v>363</v>
          </cell>
        </row>
        <row r="181">
          <cell r="F181">
            <v>393</v>
          </cell>
        </row>
        <row r="182">
          <cell r="F182">
            <v>189</v>
          </cell>
        </row>
        <row r="183">
          <cell r="F183">
            <v>130</v>
          </cell>
        </row>
        <row r="184">
          <cell r="F184">
            <v>39</v>
          </cell>
        </row>
        <row r="185">
          <cell r="F185">
            <v>12</v>
          </cell>
        </row>
        <row r="186">
          <cell r="F186">
            <v>205</v>
          </cell>
        </row>
      </sheetData>
      <sheetData sheetId="21">
        <row r="16">
          <cell r="I16">
            <v>148</v>
          </cell>
          <cell r="J16">
            <v>67</v>
          </cell>
          <cell r="K16">
            <v>135</v>
          </cell>
          <cell r="L16">
            <v>66</v>
          </cell>
          <cell r="M16">
            <v>2389</v>
          </cell>
          <cell r="N16">
            <v>1030</v>
          </cell>
          <cell r="O16">
            <v>367</v>
          </cell>
        </row>
        <row r="17">
          <cell r="I17">
            <v>122</v>
          </cell>
          <cell r="K17">
            <v>103</v>
          </cell>
          <cell r="M17">
            <v>1897</v>
          </cell>
        </row>
        <row r="18">
          <cell r="I18">
            <v>10</v>
          </cell>
          <cell r="K18">
            <v>6</v>
          </cell>
          <cell r="M18">
            <v>144</v>
          </cell>
        </row>
        <row r="19">
          <cell r="I19">
            <v>26</v>
          </cell>
          <cell r="K19">
            <v>32</v>
          </cell>
          <cell r="M19">
            <v>492</v>
          </cell>
        </row>
        <row r="21">
          <cell r="I21">
            <v>123</v>
          </cell>
          <cell r="K21">
            <v>104</v>
          </cell>
          <cell r="M21">
            <v>2032</v>
          </cell>
        </row>
        <row r="23">
          <cell r="I23">
            <v>18</v>
          </cell>
          <cell r="K23">
            <v>18</v>
          </cell>
          <cell r="M23">
            <v>98</v>
          </cell>
        </row>
        <row r="24">
          <cell r="I24">
            <v>0</v>
          </cell>
          <cell r="K24">
            <v>2</v>
          </cell>
          <cell r="M24">
            <v>7</v>
          </cell>
          <cell r="N24">
            <v>5</v>
          </cell>
          <cell r="O24">
            <v>0</v>
          </cell>
        </row>
        <row r="25">
          <cell r="K25">
            <v>40</v>
          </cell>
          <cell r="M25">
            <v>950</v>
          </cell>
        </row>
        <row r="26">
          <cell r="K26">
            <v>49</v>
          </cell>
          <cell r="M26">
            <v>655</v>
          </cell>
        </row>
        <row r="27">
          <cell r="N27">
            <v>307</v>
          </cell>
        </row>
        <row r="28">
          <cell r="M28">
            <v>2149</v>
          </cell>
        </row>
        <row r="29">
          <cell r="I29">
            <v>51</v>
          </cell>
          <cell r="M29">
            <v>661</v>
          </cell>
        </row>
        <row r="30">
          <cell r="I30">
            <v>34</v>
          </cell>
          <cell r="M30">
            <v>369</v>
          </cell>
        </row>
        <row r="31">
          <cell r="I31">
            <v>67</v>
          </cell>
          <cell r="M31">
            <v>1587</v>
          </cell>
        </row>
        <row r="32">
          <cell r="I32">
            <v>33</v>
          </cell>
          <cell r="M32">
            <v>636</v>
          </cell>
        </row>
        <row r="33">
          <cell r="I33">
            <v>0</v>
          </cell>
          <cell r="M33">
            <v>16</v>
          </cell>
        </row>
        <row r="34">
          <cell r="I34">
            <v>17</v>
          </cell>
          <cell r="M34">
            <v>358</v>
          </cell>
        </row>
        <row r="35">
          <cell r="I35">
            <v>0</v>
          </cell>
          <cell r="M35">
            <v>3</v>
          </cell>
        </row>
        <row r="36">
          <cell r="I36">
            <v>2</v>
          </cell>
          <cell r="M36">
            <v>43</v>
          </cell>
        </row>
        <row r="44">
          <cell r="M44">
            <v>38</v>
          </cell>
        </row>
        <row r="45">
          <cell r="I45">
            <v>15</v>
          </cell>
        </row>
        <row r="46">
          <cell r="I46">
            <v>133</v>
          </cell>
        </row>
        <row r="53">
          <cell r="I53">
            <v>180</v>
          </cell>
          <cell r="J53">
            <v>85</v>
          </cell>
          <cell r="K53">
            <v>142</v>
          </cell>
          <cell r="M53">
            <v>25</v>
          </cell>
          <cell r="O53">
            <v>82</v>
          </cell>
          <cell r="Q53">
            <v>62</v>
          </cell>
          <cell r="S53">
            <v>33</v>
          </cell>
          <cell r="U53">
            <v>69</v>
          </cell>
        </row>
        <row r="54">
          <cell r="I54">
            <v>135</v>
          </cell>
        </row>
        <row r="55">
          <cell r="I55">
            <v>99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14</v>
          </cell>
        </row>
        <row r="81">
          <cell r="I81">
            <v>6</v>
          </cell>
        </row>
        <row r="83">
          <cell r="I83">
            <v>4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7</v>
          </cell>
        </row>
        <row r="136">
          <cell r="K136">
            <v>45</v>
          </cell>
          <cell r="L136">
            <v>24</v>
          </cell>
          <cell r="M136">
            <v>6</v>
          </cell>
          <cell r="N136">
            <v>0</v>
          </cell>
        </row>
        <row r="137">
          <cell r="K137">
            <v>43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20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58</v>
          </cell>
        </row>
        <row r="163">
          <cell r="F163">
            <v>128</v>
          </cell>
        </row>
        <row r="164">
          <cell r="F164">
            <v>279</v>
          </cell>
        </row>
        <row r="165">
          <cell r="F165">
            <v>276</v>
          </cell>
        </row>
        <row r="166">
          <cell r="F166">
            <v>349</v>
          </cell>
        </row>
        <row r="167">
          <cell r="F167">
            <v>398</v>
          </cell>
        </row>
        <row r="168">
          <cell r="F168">
            <v>959</v>
          </cell>
        </row>
        <row r="169">
          <cell r="F169">
            <v>369</v>
          </cell>
        </row>
        <row r="170">
          <cell r="F170">
            <v>575</v>
          </cell>
        </row>
        <row r="171">
          <cell r="F171">
            <v>575</v>
          </cell>
        </row>
        <row r="172">
          <cell r="F172">
            <v>501</v>
          </cell>
        </row>
        <row r="173">
          <cell r="F173">
            <v>244</v>
          </cell>
        </row>
        <row r="174">
          <cell r="F174">
            <v>125</v>
          </cell>
        </row>
        <row r="175">
          <cell r="F175">
            <v>220</v>
          </cell>
        </row>
        <row r="176">
          <cell r="F176">
            <v>681</v>
          </cell>
        </row>
        <row r="177">
          <cell r="F177">
            <v>267</v>
          </cell>
        </row>
        <row r="178">
          <cell r="F178">
            <v>733</v>
          </cell>
        </row>
        <row r="179">
          <cell r="F179">
            <v>488</v>
          </cell>
        </row>
        <row r="180">
          <cell r="F180">
            <v>366</v>
          </cell>
        </row>
        <row r="181">
          <cell r="F181">
            <v>636</v>
          </cell>
        </row>
        <row r="182">
          <cell r="F182">
            <v>460</v>
          </cell>
        </row>
        <row r="183">
          <cell r="F183">
            <v>327</v>
          </cell>
        </row>
        <row r="184">
          <cell r="F184">
            <v>86</v>
          </cell>
        </row>
        <row r="185">
          <cell r="F185">
            <v>22</v>
          </cell>
        </row>
        <row r="186">
          <cell r="F186">
            <v>492</v>
          </cell>
        </row>
      </sheetData>
      <sheetData sheetId="22">
        <row r="16">
          <cell r="I16">
            <v>644</v>
          </cell>
          <cell r="J16">
            <v>280</v>
          </cell>
          <cell r="K16">
            <v>417</v>
          </cell>
          <cell r="L16">
            <v>221</v>
          </cell>
          <cell r="M16">
            <v>7233</v>
          </cell>
          <cell r="N16">
            <v>3437</v>
          </cell>
          <cell r="O16">
            <v>1363</v>
          </cell>
        </row>
        <row r="17">
          <cell r="I17">
            <v>529</v>
          </cell>
          <cell r="K17">
            <v>345</v>
          </cell>
          <cell r="M17">
            <v>5875</v>
          </cell>
        </row>
        <row r="18">
          <cell r="I18">
            <v>35</v>
          </cell>
          <cell r="K18">
            <v>32</v>
          </cell>
          <cell r="M18">
            <v>382</v>
          </cell>
        </row>
        <row r="19">
          <cell r="I19">
            <v>115</v>
          </cell>
          <cell r="K19">
            <v>72</v>
          </cell>
          <cell r="M19">
            <v>1358</v>
          </cell>
        </row>
        <row r="21">
          <cell r="I21">
            <v>495</v>
          </cell>
          <cell r="K21">
            <v>333</v>
          </cell>
          <cell r="M21">
            <v>5812</v>
          </cell>
        </row>
        <row r="23">
          <cell r="I23">
            <v>53</v>
          </cell>
          <cell r="K23">
            <v>34</v>
          </cell>
          <cell r="M23">
            <v>288</v>
          </cell>
        </row>
        <row r="24">
          <cell r="I24">
            <v>4</v>
          </cell>
          <cell r="K24">
            <v>3</v>
          </cell>
          <cell r="M24">
            <v>53</v>
          </cell>
          <cell r="N24">
            <v>38</v>
          </cell>
          <cell r="O24">
            <v>1</v>
          </cell>
        </row>
        <row r="25">
          <cell r="K25">
            <v>98</v>
          </cell>
          <cell r="M25">
            <v>2348</v>
          </cell>
        </row>
        <row r="26">
          <cell r="K26">
            <v>107</v>
          </cell>
          <cell r="M26">
            <v>1810</v>
          </cell>
        </row>
        <row r="27">
          <cell r="N27">
            <v>981</v>
          </cell>
        </row>
        <row r="28">
          <cell r="M28">
            <v>6017</v>
          </cell>
        </row>
        <row r="29">
          <cell r="I29">
            <v>256</v>
          </cell>
          <cell r="M29">
            <v>1864</v>
          </cell>
        </row>
        <row r="30">
          <cell r="I30">
            <v>165</v>
          </cell>
          <cell r="M30">
            <v>1021</v>
          </cell>
        </row>
        <row r="31">
          <cell r="I31">
            <v>272</v>
          </cell>
          <cell r="M31">
            <v>4068</v>
          </cell>
        </row>
        <row r="32">
          <cell r="I32">
            <v>112</v>
          </cell>
          <cell r="M32">
            <v>1715</v>
          </cell>
        </row>
        <row r="33">
          <cell r="I33">
            <v>0</v>
          </cell>
          <cell r="M33">
            <v>0</v>
          </cell>
        </row>
        <row r="34">
          <cell r="I34">
            <v>58</v>
          </cell>
          <cell r="M34">
            <v>1036</v>
          </cell>
        </row>
        <row r="35">
          <cell r="I35">
            <v>3</v>
          </cell>
          <cell r="M35">
            <v>19</v>
          </cell>
        </row>
        <row r="36">
          <cell r="I36">
            <v>18</v>
          </cell>
          <cell r="M36">
            <v>235</v>
          </cell>
        </row>
        <row r="44">
          <cell r="M44">
            <v>214</v>
          </cell>
        </row>
        <row r="45">
          <cell r="I45">
            <v>116</v>
          </cell>
        </row>
        <row r="46">
          <cell r="I46">
            <v>528</v>
          </cell>
        </row>
        <row r="53">
          <cell r="I53">
            <v>632</v>
          </cell>
          <cell r="J53">
            <v>311</v>
          </cell>
          <cell r="K53">
            <v>489</v>
          </cell>
          <cell r="M53">
            <v>124</v>
          </cell>
          <cell r="O53">
            <v>256</v>
          </cell>
          <cell r="Q53">
            <v>160</v>
          </cell>
          <cell r="S53">
            <v>95</v>
          </cell>
          <cell r="U53">
            <v>236</v>
          </cell>
        </row>
        <row r="54">
          <cell r="I54">
            <v>417</v>
          </cell>
        </row>
        <row r="55">
          <cell r="I55">
            <v>382</v>
          </cell>
        </row>
        <row r="56">
          <cell r="I56">
            <v>16</v>
          </cell>
        </row>
        <row r="57">
          <cell r="I57">
            <v>0</v>
          </cell>
        </row>
        <row r="71">
          <cell r="I71">
            <v>5</v>
          </cell>
        </row>
        <row r="73">
          <cell r="I73">
            <v>18</v>
          </cell>
        </row>
        <row r="76">
          <cell r="I76">
            <v>1</v>
          </cell>
        </row>
        <row r="79">
          <cell r="I79">
            <v>8</v>
          </cell>
        </row>
        <row r="80">
          <cell r="I80">
            <v>106</v>
          </cell>
        </row>
        <row r="81">
          <cell r="I81">
            <v>28</v>
          </cell>
        </row>
        <row r="83">
          <cell r="I83">
            <v>9</v>
          </cell>
        </row>
        <row r="84">
          <cell r="I84">
            <v>5</v>
          </cell>
        </row>
        <row r="85">
          <cell r="I85">
            <v>2</v>
          </cell>
        </row>
        <row r="86">
          <cell r="I86">
            <v>32</v>
          </cell>
        </row>
        <row r="136">
          <cell r="K136">
            <v>56</v>
          </cell>
          <cell r="L136">
            <v>19</v>
          </cell>
          <cell r="M136">
            <v>8</v>
          </cell>
          <cell r="N136">
            <v>12</v>
          </cell>
        </row>
        <row r="137">
          <cell r="K137">
            <v>48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1</v>
          </cell>
          <cell r="L152">
            <v>15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53</v>
          </cell>
        </row>
        <row r="163">
          <cell r="F163">
            <v>585</v>
          </cell>
        </row>
        <row r="164">
          <cell r="F164">
            <v>1066</v>
          </cell>
        </row>
        <row r="165">
          <cell r="F165">
            <v>936</v>
          </cell>
        </row>
        <row r="166">
          <cell r="F166">
            <v>1272</v>
          </cell>
        </row>
        <row r="167">
          <cell r="F167">
            <v>1324</v>
          </cell>
        </row>
        <row r="168">
          <cell r="F168">
            <v>2050</v>
          </cell>
        </row>
        <row r="169">
          <cell r="F169">
            <v>1021</v>
          </cell>
        </row>
        <row r="170">
          <cell r="F170">
            <v>1855</v>
          </cell>
        </row>
        <row r="171">
          <cell r="F171">
            <v>1855</v>
          </cell>
        </row>
        <row r="172">
          <cell r="F172">
            <v>1485</v>
          </cell>
        </row>
        <row r="173">
          <cell r="F173">
            <v>613</v>
          </cell>
        </row>
        <row r="174">
          <cell r="F174">
            <v>404</v>
          </cell>
        </row>
        <row r="175">
          <cell r="F175">
            <v>922</v>
          </cell>
        </row>
        <row r="176">
          <cell r="F176">
            <v>1726</v>
          </cell>
        </row>
        <row r="177">
          <cell r="F177">
            <v>764</v>
          </cell>
        </row>
        <row r="178">
          <cell r="F178">
            <v>1857</v>
          </cell>
        </row>
        <row r="179">
          <cell r="F179">
            <v>1964</v>
          </cell>
        </row>
        <row r="180">
          <cell r="F180">
            <v>1229</v>
          </cell>
        </row>
        <row r="181">
          <cell r="F181">
            <v>1864</v>
          </cell>
        </row>
        <row r="182">
          <cell r="F182">
            <v>1300</v>
          </cell>
        </row>
        <row r="183">
          <cell r="F183">
            <v>994</v>
          </cell>
        </row>
        <row r="184">
          <cell r="F184">
            <v>383</v>
          </cell>
        </row>
        <row r="185">
          <cell r="F185">
            <v>105</v>
          </cell>
        </row>
        <row r="186">
          <cell r="F186">
            <v>1358</v>
          </cell>
        </row>
      </sheetData>
      <sheetData sheetId="23">
        <row r="16">
          <cell r="I16">
            <v>235</v>
          </cell>
          <cell r="J16">
            <v>117</v>
          </cell>
          <cell r="K16">
            <v>158</v>
          </cell>
          <cell r="L16">
            <v>87</v>
          </cell>
          <cell r="M16">
            <v>2829</v>
          </cell>
          <cell r="N16">
            <v>1398</v>
          </cell>
          <cell r="O16">
            <v>474</v>
          </cell>
        </row>
        <row r="17">
          <cell r="I17">
            <v>211</v>
          </cell>
          <cell r="K17">
            <v>146</v>
          </cell>
          <cell r="M17">
            <v>2491</v>
          </cell>
        </row>
        <row r="18">
          <cell r="I18">
            <v>15</v>
          </cell>
          <cell r="K18">
            <v>7</v>
          </cell>
          <cell r="M18">
            <v>181</v>
          </cell>
        </row>
        <row r="19">
          <cell r="I19">
            <v>24</v>
          </cell>
          <cell r="K19">
            <v>12</v>
          </cell>
          <cell r="M19">
            <v>338</v>
          </cell>
        </row>
        <row r="21">
          <cell r="I21">
            <v>163</v>
          </cell>
          <cell r="K21">
            <v>103</v>
          </cell>
          <cell r="M21">
            <v>2120</v>
          </cell>
        </row>
        <row r="23">
          <cell r="I23">
            <v>21</v>
          </cell>
          <cell r="K23">
            <v>10</v>
          </cell>
          <cell r="M23">
            <v>84</v>
          </cell>
        </row>
        <row r="24">
          <cell r="I24">
            <v>2</v>
          </cell>
          <cell r="K24">
            <v>1</v>
          </cell>
          <cell r="M24">
            <v>18</v>
          </cell>
          <cell r="N24">
            <v>16</v>
          </cell>
          <cell r="O24">
            <v>2</v>
          </cell>
        </row>
        <row r="25">
          <cell r="K25">
            <v>50</v>
          </cell>
          <cell r="M25">
            <v>1077</v>
          </cell>
        </row>
        <row r="26">
          <cell r="K26">
            <v>29</v>
          </cell>
          <cell r="M26">
            <v>526</v>
          </cell>
        </row>
        <row r="27">
          <cell r="N27">
            <v>358</v>
          </cell>
        </row>
        <row r="28">
          <cell r="M28">
            <v>2423</v>
          </cell>
        </row>
        <row r="29">
          <cell r="I29">
            <v>92</v>
          </cell>
          <cell r="M29">
            <v>625</v>
          </cell>
        </row>
        <row r="30">
          <cell r="I30">
            <v>55</v>
          </cell>
          <cell r="M30">
            <v>314</v>
          </cell>
        </row>
        <row r="31">
          <cell r="I31">
            <v>101</v>
          </cell>
          <cell r="M31">
            <v>1836</v>
          </cell>
        </row>
        <row r="32">
          <cell r="I32">
            <v>55</v>
          </cell>
          <cell r="M32">
            <v>764</v>
          </cell>
        </row>
        <row r="33">
          <cell r="I33">
            <v>0</v>
          </cell>
          <cell r="M33">
            <v>0</v>
          </cell>
        </row>
        <row r="34">
          <cell r="I34">
            <v>16</v>
          </cell>
          <cell r="M34">
            <v>316</v>
          </cell>
        </row>
        <row r="35">
          <cell r="I35">
            <v>0</v>
          </cell>
          <cell r="M35">
            <v>0</v>
          </cell>
        </row>
        <row r="36">
          <cell r="I36">
            <v>5</v>
          </cell>
          <cell r="M36">
            <v>90</v>
          </cell>
        </row>
        <row r="44">
          <cell r="M44">
            <v>72</v>
          </cell>
        </row>
        <row r="45">
          <cell r="I45">
            <v>30</v>
          </cell>
        </row>
        <row r="46">
          <cell r="I46">
            <v>205</v>
          </cell>
        </row>
        <row r="53">
          <cell r="I53">
            <v>223</v>
          </cell>
          <cell r="J53">
            <v>114</v>
          </cell>
          <cell r="K53">
            <v>149</v>
          </cell>
          <cell r="M53">
            <v>46</v>
          </cell>
          <cell r="O53">
            <v>78</v>
          </cell>
          <cell r="Q53">
            <v>45</v>
          </cell>
          <cell r="S53">
            <v>48</v>
          </cell>
          <cell r="U53">
            <v>92</v>
          </cell>
        </row>
        <row r="54">
          <cell r="I54">
            <v>158</v>
          </cell>
        </row>
        <row r="55">
          <cell r="I55">
            <v>109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5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20</v>
          </cell>
        </row>
        <row r="81">
          <cell r="I81">
            <v>14</v>
          </cell>
        </row>
        <row r="83">
          <cell r="I83">
            <v>7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12</v>
          </cell>
        </row>
        <row r="136">
          <cell r="K136">
            <v>38</v>
          </cell>
          <cell r="L136">
            <v>33</v>
          </cell>
          <cell r="M136">
            <v>12</v>
          </cell>
          <cell r="N136">
            <v>0</v>
          </cell>
        </row>
        <row r="137">
          <cell r="K137">
            <v>30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75</v>
          </cell>
        </row>
        <row r="163">
          <cell r="F163">
            <v>205</v>
          </cell>
        </row>
        <row r="164">
          <cell r="F164">
            <v>364</v>
          </cell>
        </row>
        <row r="165">
          <cell r="F165">
            <v>298</v>
          </cell>
        </row>
        <row r="166">
          <cell r="F166">
            <v>397</v>
          </cell>
        </row>
        <row r="167">
          <cell r="F167">
            <v>461</v>
          </cell>
        </row>
        <row r="168">
          <cell r="F168">
            <v>1104</v>
          </cell>
        </row>
        <row r="169">
          <cell r="F169">
            <v>314</v>
          </cell>
        </row>
        <row r="170">
          <cell r="F170">
            <v>677</v>
          </cell>
        </row>
        <row r="171">
          <cell r="F171">
            <v>732</v>
          </cell>
        </row>
        <row r="172">
          <cell r="F172">
            <v>659</v>
          </cell>
        </row>
        <row r="173">
          <cell r="F173">
            <v>297</v>
          </cell>
        </row>
        <row r="174">
          <cell r="F174">
            <v>150</v>
          </cell>
        </row>
        <row r="175">
          <cell r="F175">
            <v>297</v>
          </cell>
        </row>
        <row r="176">
          <cell r="F176">
            <v>692</v>
          </cell>
        </row>
        <row r="177">
          <cell r="F177">
            <v>305</v>
          </cell>
        </row>
        <row r="178">
          <cell r="F178">
            <v>963</v>
          </cell>
        </row>
        <row r="179">
          <cell r="F179">
            <v>572</v>
          </cell>
        </row>
        <row r="180">
          <cell r="F180">
            <v>481</v>
          </cell>
        </row>
        <row r="181">
          <cell r="F181">
            <v>854</v>
          </cell>
        </row>
        <row r="182">
          <cell r="F182">
            <v>558</v>
          </cell>
        </row>
        <row r="183">
          <cell r="F183">
            <v>447</v>
          </cell>
        </row>
        <row r="184">
          <cell r="F184">
            <v>122</v>
          </cell>
        </row>
        <row r="185">
          <cell r="F185">
            <v>29</v>
          </cell>
        </row>
        <row r="186">
          <cell r="F186">
            <v>338</v>
          </cell>
        </row>
      </sheetData>
      <sheetData sheetId="24">
        <row r="16">
          <cell r="I16">
            <v>140</v>
          </cell>
          <cell r="J16">
            <v>62</v>
          </cell>
          <cell r="K16">
            <v>66</v>
          </cell>
          <cell r="L16">
            <v>31</v>
          </cell>
          <cell r="M16">
            <v>1365</v>
          </cell>
          <cell r="N16">
            <v>709</v>
          </cell>
          <cell r="O16">
            <v>219</v>
          </cell>
        </row>
        <row r="17">
          <cell r="I17">
            <v>118</v>
          </cell>
          <cell r="K17">
            <v>52</v>
          </cell>
          <cell r="M17">
            <v>1148</v>
          </cell>
        </row>
        <row r="18">
          <cell r="I18">
            <v>4</v>
          </cell>
          <cell r="K18">
            <v>2</v>
          </cell>
          <cell r="M18">
            <v>45</v>
          </cell>
        </row>
        <row r="19">
          <cell r="I19">
            <v>22</v>
          </cell>
          <cell r="K19">
            <v>14</v>
          </cell>
          <cell r="M19">
            <v>217</v>
          </cell>
        </row>
        <row r="21">
          <cell r="I21">
            <v>112</v>
          </cell>
          <cell r="K21">
            <v>53</v>
          </cell>
          <cell r="M21">
            <v>1093</v>
          </cell>
        </row>
        <row r="23">
          <cell r="I23">
            <v>17</v>
          </cell>
          <cell r="K23">
            <v>3</v>
          </cell>
          <cell r="M23">
            <v>87</v>
          </cell>
        </row>
        <row r="24">
          <cell r="I24">
            <v>1</v>
          </cell>
          <cell r="K24">
            <v>0</v>
          </cell>
          <cell r="M24">
            <v>18</v>
          </cell>
          <cell r="N24">
            <v>17</v>
          </cell>
          <cell r="O24">
            <v>5</v>
          </cell>
        </row>
        <row r="25">
          <cell r="K25">
            <v>27</v>
          </cell>
          <cell r="M25">
            <v>554</v>
          </cell>
        </row>
        <row r="26">
          <cell r="K26">
            <v>23</v>
          </cell>
          <cell r="M26">
            <v>345</v>
          </cell>
        </row>
        <row r="27">
          <cell r="N27">
            <v>256</v>
          </cell>
        </row>
        <row r="28">
          <cell r="M28">
            <v>1190</v>
          </cell>
        </row>
        <row r="29">
          <cell r="I29">
            <v>75</v>
          </cell>
          <cell r="M29">
            <v>432</v>
          </cell>
        </row>
        <row r="30">
          <cell r="I30">
            <v>51</v>
          </cell>
          <cell r="M30">
            <v>269</v>
          </cell>
        </row>
        <row r="31">
          <cell r="I31">
            <v>37</v>
          </cell>
          <cell r="M31">
            <v>728</v>
          </cell>
        </row>
        <row r="32">
          <cell r="I32">
            <v>24</v>
          </cell>
          <cell r="M32">
            <v>328</v>
          </cell>
        </row>
        <row r="33">
          <cell r="I33">
            <v>1</v>
          </cell>
          <cell r="M33">
            <v>42</v>
          </cell>
        </row>
        <row r="34">
          <cell r="I34">
            <v>15</v>
          </cell>
          <cell r="M34">
            <v>234</v>
          </cell>
        </row>
        <row r="35">
          <cell r="I35">
            <v>2</v>
          </cell>
          <cell r="M35">
            <v>6</v>
          </cell>
        </row>
        <row r="36">
          <cell r="I36">
            <v>6</v>
          </cell>
          <cell r="M36">
            <v>43</v>
          </cell>
        </row>
        <row r="44">
          <cell r="M44">
            <v>30</v>
          </cell>
        </row>
        <row r="45">
          <cell r="I45">
            <v>14</v>
          </cell>
        </row>
        <row r="46">
          <cell r="I46">
            <v>126</v>
          </cell>
        </row>
        <row r="53">
          <cell r="I53">
            <v>105</v>
          </cell>
          <cell r="J53">
            <v>45</v>
          </cell>
          <cell r="K53">
            <v>85</v>
          </cell>
          <cell r="M53">
            <v>11</v>
          </cell>
          <cell r="O53">
            <v>64</v>
          </cell>
          <cell r="Q53">
            <v>45</v>
          </cell>
          <cell r="S53">
            <v>10</v>
          </cell>
          <cell r="U53">
            <v>40</v>
          </cell>
        </row>
        <row r="54">
          <cell r="I54">
            <v>66</v>
          </cell>
        </row>
        <row r="55">
          <cell r="I55">
            <v>65</v>
          </cell>
        </row>
        <row r="56">
          <cell r="I56">
            <v>2</v>
          </cell>
        </row>
        <row r="57">
          <cell r="I57">
            <v>13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22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5</v>
          </cell>
        </row>
        <row r="136">
          <cell r="K136">
            <v>1</v>
          </cell>
          <cell r="L136">
            <v>1</v>
          </cell>
          <cell r="M136">
            <v>1</v>
          </cell>
          <cell r="N136">
            <v>0</v>
          </cell>
        </row>
        <row r="137">
          <cell r="K137">
            <v>1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33</v>
          </cell>
        </row>
        <row r="163">
          <cell r="F163">
            <v>118</v>
          </cell>
        </row>
        <row r="164">
          <cell r="F164">
            <v>243</v>
          </cell>
        </row>
        <row r="165">
          <cell r="F165">
            <v>186</v>
          </cell>
        </row>
        <row r="166">
          <cell r="F166">
            <v>221</v>
          </cell>
        </row>
        <row r="167">
          <cell r="F167">
            <v>213</v>
          </cell>
        </row>
        <row r="168">
          <cell r="F168">
            <v>384</v>
          </cell>
        </row>
        <row r="169">
          <cell r="F169">
            <v>269</v>
          </cell>
        </row>
        <row r="170">
          <cell r="F170">
            <v>356</v>
          </cell>
        </row>
        <row r="171">
          <cell r="F171">
            <v>301</v>
          </cell>
        </row>
        <row r="172">
          <cell r="F172">
            <v>242</v>
          </cell>
        </row>
        <row r="173">
          <cell r="F173">
            <v>113</v>
          </cell>
        </row>
        <row r="174">
          <cell r="F174">
            <v>84</v>
          </cell>
        </row>
        <row r="175">
          <cell r="F175">
            <v>161</v>
          </cell>
        </row>
        <row r="176">
          <cell r="F176">
            <v>311</v>
          </cell>
        </row>
        <row r="177">
          <cell r="F177">
            <v>153</v>
          </cell>
        </row>
        <row r="178">
          <cell r="F178">
            <v>381</v>
          </cell>
        </row>
        <row r="179">
          <cell r="F179">
            <v>359</v>
          </cell>
        </row>
        <row r="180">
          <cell r="F180">
            <v>257</v>
          </cell>
        </row>
        <row r="181">
          <cell r="F181">
            <v>448</v>
          </cell>
        </row>
        <row r="182">
          <cell r="F182">
            <v>200</v>
          </cell>
        </row>
        <row r="183">
          <cell r="F183">
            <v>165</v>
          </cell>
        </row>
        <row r="184">
          <cell r="F184">
            <v>58</v>
          </cell>
        </row>
        <row r="185">
          <cell r="F185">
            <v>20</v>
          </cell>
        </row>
        <row r="186">
          <cell r="F186">
            <v>217</v>
          </cell>
        </row>
      </sheetData>
      <sheetData sheetId="25">
        <row r="16">
          <cell r="I16">
            <v>766</v>
          </cell>
          <cell r="J16">
            <v>339</v>
          </cell>
          <cell r="K16">
            <v>415</v>
          </cell>
          <cell r="L16">
            <v>207</v>
          </cell>
          <cell r="M16">
            <v>7881</v>
          </cell>
          <cell r="N16">
            <v>3669</v>
          </cell>
          <cell r="O16">
            <v>1506</v>
          </cell>
        </row>
        <row r="17">
          <cell r="I17">
            <v>619</v>
          </cell>
          <cell r="K17">
            <v>348</v>
          </cell>
          <cell r="M17">
            <v>6504</v>
          </cell>
        </row>
        <row r="18">
          <cell r="I18">
            <v>31</v>
          </cell>
          <cell r="K18">
            <v>19</v>
          </cell>
          <cell r="M18">
            <v>469</v>
          </cell>
        </row>
        <row r="19">
          <cell r="I19">
            <v>147</v>
          </cell>
          <cell r="K19">
            <v>67</v>
          </cell>
          <cell r="M19">
            <v>1377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36</v>
          </cell>
          <cell r="K23">
            <v>31</v>
          </cell>
          <cell r="M23">
            <v>165</v>
          </cell>
        </row>
        <row r="24">
          <cell r="I24">
            <v>15</v>
          </cell>
          <cell r="K24">
            <v>8</v>
          </cell>
          <cell r="M24">
            <v>116</v>
          </cell>
          <cell r="N24">
            <v>89</v>
          </cell>
          <cell r="O24">
            <v>8</v>
          </cell>
        </row>
        <row r="25">
          <cell r="K25">
            <v>86</v>
          </cell>
          <cell r="M25">
            <v>2236</v>
          </cell>
        </row>
        <row r="26">
          <cell r="K26">
            <v>91</v>
          </cell>
          <cell r="M26">
            <v>1884</v>
          </cell>
        </row>
        <row r="27">
          <cell r="N27">
            <v>1010</v>
          </cell>
        </row>
        <row r="28">
          <cell r="M28">
            <v>6287</v>
          </cell>
        </row>
        <row r="29">
          <cell r="I29">
            <v>240</v>
          </cell>
          <cell r="M29">
            <v>1395</v>
          </cell>
        </row>
        <row r="30">
          <cell r="I30">
            <v>132</v>
          </cell>
          <cell r="M30">
            <v>663</v>
          </cell>
        </row>
        <row r="31">
          <cell r="I31">
            <v>268</v>
          </cell>
          <cell r="M31">
            <v>4302</v>
          </cell>
        </row>
        <row r="32">
          <cell r="I32">
            <v>178</v>
          </cell>
          <cell r="M32">
            <v>2333</v>
          </cell>
        </row>
        <row r="33">
          <cell r="I33">
            <v>1</v>
          </cell>
          <cell r="M33">
            <v>2</v>
          </cell>
        </row>
        <row r="34">
          <cell r="I34">
            <v>58</v>
          </cell>
          <cell r="M34">
            <v>791</v>
          </cell>
        </row>
        <row r="35">
          <cell r="I35">
            <v>1</v>
          </cell>
          <cell r="M35">
            <v>29</v>
          </cell>
        </row>
        <row r="36">
          <cell r="I36">
            <v>54</v>
          </cell>
          <cell r="M36">
            <v>603</v>
          </cell>
        </row>
        <row r="44">
          <cell r="M44">
            <v>220</v>
          </cell>
        </row>
        <row r="45">
          <cell r="I45">
            <v>120</v>
          </cell>
        </row>
        <row r="46">
          <cell r="I46">
            <v>646</v>
          </cell>
        </row>
        <row r="53">
          <cell r="I53">
            <v>741</v>
          </cell>
          <cell r="J53">
            <v>341</v>
          </cell>
          <cell r="K53">
            <v>0</v>
          </cell>
          <cell r="M53">
            <v>135</v>
          </cell>
          <cell r="O53">
            <v>254</v>
          </cell>
          <cell r="Q53">
            <v>133</v>
          </cell>
          <cell r="S53">
            <v>134</v>
          </cell>
          <cell r="U53">
            <v>235</v>
          </cell>
        </row>
        <row r="54">
          <cell r="I54">
            <v>415</v>
          </cell>
        </row>
        <row r="55">
          <cell r="I55">
            <v>368</v>
          </cell>
        </row>
        <row r="56">
          <cell r="I56">
            <v>15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22</v>
          </cell>
        </row>
        <row r="76">
          <cell r="I76">
            <v>0</v>
          </cell>
        </row>
        <row r="79">
          <cell r="I79">
            <v>10</v>
          </cell>
        </row>
        <row r="80">
          <cell r="I80">
            <v>192</v>
          </cell>
        </row>
        <row r="81">
          <cell r="I81">
            <v>39</v>
          </cell>
        </row>
        <row r="83">
          <cell r="I83">
            <v>19</v>
          </cell>
        </row>
        <row r="84">
          <cell r="I84">
            <v>5</v>
          </cell>
        </row>
        <row r="85">
          <cell r="I85">
            <v>2</v>
          </cell>
        </row>
        <row r="86">
          <cell r="I86">
            <v>32</v>
          </cell>
        </row>
        <row r="136">
          <cell r="K136">
            <v>572</v>
          </cell>
          <cell r="L136">
            <v>51</v>
          </cell>
          <cell r="M136">
            <v>19</v>
          </cell>
          <cell r="N136">
            <v>213</v>
          </cell>
        </row>
        <row r="137">
          <cell r="K137">
            <v>546</v>
          </cell>
        </row>
        <row r="138">
          <cell r="K138">
            <v>26</v>
          </cell>
        </row>
        <row r="139">
          <cell r="K139">
            <v>26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33</v>
          </cell>
        </row>
        <row r="144">
          <cell r="K144">
            <v>270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100</v>
          </cell>
        </row>
        <row r="163">
          <cell r="F163">
            <v>704</v>
          </cell>
        </row>
        <row r="164">
          <cell r="F164">
            <v>1112</v>
          </cell>
        </row>
        <row r="165">
          <cell r="F165">
            <v>1093</v>
          </cell>
        </row>
        <row r="166">
          <cell r="F166">
            <v>1463</v>
          </cell>
        </row>
        <row r="167">
          <cell r="F167">
            <v>1488</v>
          </cell>
        </row>
        <row r="168">
          <cell r="F168">
            <v>2021</v>
          </cell>
        </row>
        <row r="169">
          <cell r="F169">
            <v>663</v>
          </cell>
        </row>
        <row r="170">
          <cell r="F170">
            <v>1670</v>
          </cell>
        </row>
        <row r="171">
          <cell r="F171">
            <v>2143</v>
          </cell>
        </row>
        <row r="172">
          <cell r="F172">
            <v>2038</v>
          </cell>
        </row>
        <row r="173">
          <cell r="F173">
            <v>843</v>
          </cell>
        </row>
        <row r="174">
          <cell r="F174">
            <v>524</v>
          </cell>
        </row>
        <row r="175">
          <cell r="F175">
            <v>1459</v>
          </cell>
        </row>
        <row r="176">
          <cell r="F176">
            <v>1634</v>
          </cell>
        </row>
        <row r="177">
          <cell r="F177">
            <v>973</v>
          </cell>
        </row>
        <row r="178">
          <cell r="F178">
            <v>1723</v>
          </cell>
        </row>
        <row r="179">
          <cell r="F179">
            <v>2092</v>
          </cell>
        </row>
        <row r="180">
          <cell r="F180">
            <v>1366</v>
          </cell>
        </row>
        <row r="181">
          <cell r="F181">
            <v>1856</v>
          </cell>
        </row>
        <row r="182">
          <cell r="F182">
            <v>1318</v>
          </cell>
        </row>
        <row r="183">
          <cell r="F183">
            <v>1171</v>
          </cell>
        </row>
        <row r="184">
          <cell r="F184">
            <v>637</v>
          </cell>
        </row>
        <row r="185">
          <cell r="F185">
            <v>156</v>
          </cell>
        </row>
        <row r="186">
          <cell r="F186">
            <v>1377</v>
          </cell>
        </row>
      </sheetData>
      <sheetData sheetId="26"/>
      <sheetData sheetId="27">
        <row r="16">
          <cell r="I16">
            <v>181</v>
          </cell>
          <cell r="J16">
            <v>85</v>
          </cell>
          <cell r="K16">
            <v>123</v>
          </cell>
          <cell r="L16">
            <v>71</v>
          </cell>
          <cell r="M16">
            <v>1627</v>
          </cell>
          <cell r="N16">
            <v>885</v>
          </cell>
          <cell r="O16">
            <v>228</v>
          </cell>
        </row>
        <row r="17">
          <cell r="I17">
            <v>159</v>
          </cell>
          <cell r="K17">
            <v>102</v>
          </cell>
          <cell r="M17">
            <v>1396</v>
          </cell>
        </row>
        <row r="18">
          <cell r="I18">
            <v>1</v>
          </cell>
          <cell r="K18">
            <v>2</v>
          </cell>
          <cell r="M18">
            <v>37</v>
          </cell>
        </row>
        <row r="19">
          <cell r="I19">
            <v>22</v>
          </cell>
          <cell r="K19">
            <v>21</v>
          </cell>
          <cell r="M19">
            <v>231</v>
          </cell>
        </row>
        <row r="21">
          <cell r="I21">
            <v>107</v>
          </cell>
          <cell r="K21">
            <v>76</v>
          </cell>
          <cell r="M21">
            <v>993</v>
          </cell>
        </row>
        <row r="23">
          <cell r="I23">
            <v>15</v>
          </cell>
          <cell r="K23">
            <v>17</v>
          </cell>
          <cell r="M23">
            <v>49</v>
          </cell>
        </row>
        <row r="24">
          <cell r="I24">
            <v>1</v>
          </cell>
          <cell r="K24">
            <v>1</v>
          </cell>
          <cell r="M24">
            <v>5</v>
          </cell>
          <cell r="N24">
            <v>3</v>
          </cell>
          <cell r="O24">
            <v>1</v>
          </cell>
        </row>
        <row r="25">
          <cell r="K25">
            <v>47</v>
          </cell>
          <cell r="M25">
            <v>736</v>
          </cell>
        </row>
        <row r="26">
          <cell r="K26">
            <v>31</v>
          </cell>
          <cell r="M26">
            <v>357</v>
          </cell>
        </row>
        <row r="27">
          <cell r="N27">
            <v>263</v>
          </cell>
        </row>
        <row r="28">
          <cell r="M28">
            <v>1387</v>
          </cell>
        </row>
        <row r="29">
          <cell r="I29">
            <v>54</v>
          </cell>
          <cell r="M29">
            <v>352</v>
          </cell>
        </row>
        <row r="30">
          <cell r="I30">
            <v>37</v>
          </cell>
          <cell r="M30">
            <v>190</v>
          </cell>
        </row>
        <row r="31">
          <cell r="I31">
            <v>62</v>
          </cell>
          <cell r="M31">
            <v>983</v>
          </cell>
        </row>
        <row r="32">
          <cell r="I32">
            <v>45</v>
          </cell>
          <cell r="M32">
            <v>447</v>
          </cell>
        </row>
        <row r="33">
          <cell r="I33">
            <v>10</v>
          </cell>
          <cell r="M33">
            <v>177</v>
          </cell>
        </row>
        <row r="34">
          <cell r="I34">
            <v>17</v>
          </cell>
          <cell r="M34">
            <v>243</v>
          </cell>
        </row>
        <row r="35">
          <cell r="I35">
            <v>0</v>
          </cell>
          <cell r="M35">
            <v>0</v>
          </cell>
        </row>
        <row r="36">
          <cell r="I36">
            <v>6</v>
          </cell>
          <cell r="M36">
            <v>50</v>
          </cell>
        </row>
        <row r="44">
          <cell r="M44">
            <v>38</v>
          </cell>
        </row>
        <row r="45">
          <cell r="I45">
            <v>25</v>
          </cell>
        </row>
        <row r="46">
          <cell r="I46">
            <v>156</v>
          </cell>
        </row>
        <row r="53">
          <cell r="I53">
            <v>162</v>
          </cell>
          <cell r="J53">
            <v>92</v>
          </cell>
          <cell r="K53">
            <v>98</v>
          </cell>
          <cell r="M53">
            <v>25</v>
          </cell>
          <cell r="O53">
            <v>62</v>
          </cell>
          <cell r="Q53">
            <v>42</v>
          </cell>
          <cell r="S53">
            <v>25</v>
          </cell>
          <cell r="U53">
            <v>45</v>
          </cell>
        </row>
        <row r="54">
          <cell r="I54">
            <v>123</v>
          </cell>
        </row>
        <row r="55">
          <cell r="I55">
            <v>102</v>
          </cell>
        </row>
        <row r="56">
          <cell r="I56">
            <v>4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12</v>
          </cell>
        </row>
        <row r="81">
          <cell r="I81">
            <v>0</v>
          </cell>
        </row>
        <row r="83">
          <cell r="I83">
            <v>4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12</v>
          </cell>
        </row>
        <row r="136">
          <cell r="K136">
            <v>27</v>
          </cell>
          <cell r="L136">
            <v>15</v>
          </cell>
          <cell r="M136">
            <v>10</v>
          </cell>
          <cell r="N136">
            <v>12</v>
          </cell>
        </row>
        <row r="137">
          <cell r="K137">
            <v>22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142</v>
          </cell>
        </row>
        <row r="164">
          <cell r="F164">
            <v>207</v>
          </cell>
        </row>
        <row r="165">
          <cell r="F165">
            <v>196</v>
          </cell>
        </row>
        <row r="166">
          <cell r="F166">
            <v>259</v>
          </cell>
        </row>
        <row r="167">
          <cell r="F167">
            <v>322</v>
          </cell>
        </row>
        <row r="168">
          <cell r="F168">
            <v>501</v>
          </cell>
        </row>
        <row r="169">
          <cell r="F169">
            <v>190</v>
          </cell>
        </row>
        <row r="170">
          <cell r="F170">
            <v>365</v>
          </cell>
        </row>
        <row r="171">
          <cell r="F171">
            <v>450</v>
          </cell>
        </row>
        <row r="172">
          <cell r="F172">
            <v>355</v>
          </cell>
        </row>
        <row r="173">
          <cell r="F173">
            <v>173</v>
          </cell>
        </row>
        <row r="174">
          <cell r="F174">
            <v>94</v>
          </cell>
        </row>
        <row r="175">
          <cell r="F175">
            <v>171</v>
          </cell>
        </row>
        <row r="176">
          <cell r="F176">
            <v>359</v>
          </cell>
        </row>
        <row r="177">
          <cell r="F177">
            <v>201</v>
          </cell>
        </row>
        <row r="178">
          <cell r="F178">
            <v>355</v>
          </cell>
        </row>
        <row r="179">
          <cell r="F179">
            <v>541</v>
          </cell>
        </row>
        <row r="180">
          <cell r="F180">
            <v>354</v>
          </cell>
        </row>
        <row r="181">
          <cell r="F181">
            <v>416</v>
          </cell>
        </row>
        <row r="182">
          <cell r="F182">
            <v>267</v>
          </cell>
        </row>
        <row r="183">
          <cell r="F183">
            <v>232</v>
          </cell>
        </row>
        <row r="184">
          <cell r="F184">
            <v>94</v>
          </cell>
        </row>
        <row r="185">
          <cell r="F185">
            <v>33</v>
          </cell>
        </row>
        <row r="186">
          <cell r="F186">
            <v>231</v>
          </cell>
        </row>
      </sheetData>
      <sheetData sheetId="28">
        <row r="16">
          <cell r="I16">
            <v>395</v>
          </cell>
          <cell r="J16">
            <v>210</v>
          </cell>
          <cell r="K16">
            <v>235</v>
          </cell>
          <cell r="L16">
            <v>130</v>
          </cell>
          <cell r="M16">
            <v>3144</v>
          </cell>
          <cell r="N16">
            <v>1829</v>
          </cell>
          <cell r="O16">
            <v>625</v>
          </cell>
        </row>
        <row r="17">
          <cell r="I17">
            <v>344</v>
          </cell>
          <cell r="K17">
            <v>213</v>
          </cell>
          <cell r="M17">
            <v>2759</v>
          </cell>
        </row>
        <row r="18">
          <cell r="I18">
            <v>13</v>
          </cell>
          <cell r="K18">
            <v>14</v>
          </cell>
          <cell r="M18">
            <v>210</v>
          </cell>
        </row>
        <row r="19">
          <cell r="I19">
            <v>51</v>
          </cell>
          <cell r="K19">
            <v>22</v>
          </cell>
          <cell r="M19">
            <v>385</v>
          </cell>
        </row>
        <row r="21">
          <cell r="I21">
            <v>349</v>
          </cell>
          <cell r="K21">
            <v>215</v>
          </cell>
          <cell r="M21">
            <v>2868</v>
          </cell>
        </row>
        <row r="23">
          <cell r="I23">
            <v>30</v>
          </cell>
          <cell r="K23">
            <v>16</v>
          </cell>
          <cell r="M23">
            <v>113</v>
          </cell>
        </row>
        <row r="24">
          <cell r="I24">
            <v>1</v>
          </cell>
          <cell r="K24">
            <v>1</v>
          </cell>
          <cell r="M24">
            <v>16</v>
          </cell>
          <cell r="N24">
            <v>15</v>
          </cell>
          <cell r="O24">
            <v>2</v>
          </cell>
        </row>
        <row r="25">
          <cell r="K25">
            <v>33</v>
          </cell>
          <cell r="M25">
            <v>858</v>
          </cell>
        </row>
        <row r="26">
          <cell r="K26">
            <v>35</v>
          </cell>
          <cell r="M26">
            <v>640</v>
          </cell>
        </row>
        <row r="27">
          <cell r="N27">
            <v>516</v>
          </cell>
        </row>
        <row r="28">
          <cell r="M28">
            <v>2633</v>
          </cell>
        </row>
        <row r="29">
          <cell r="I29">
            <v>145</v>
          </cell>
          <cell r="M29">
            <v>746</v>
          </cell>
        </row>
        <row r="30">
          <cell r="I30">
            <v>89</v>
          </cell>
          <cell r="M30">
            <v>402</v>
          </cell>
        </row>
        <row r="31">
          <cell r="I31">
            <v>117</v>
          </cell>
          <cell r="M31">
            <v>1603</v>
          </cell>
        </row>
        <row r="32">
          <cell r="I32">
            <v>85</v>
          </cell>
          <cell r="M32">
            <v>920</v>
          </cell>
        </row>
        <row r="33">
          <cell r="I33">
            <v>2</v>
          </cell>
          <cell r="M33">
            <v>3</v>
          </cell>
        </row>
        <row r="34">
          <cell r="I34">
            <v>48</v>
          </cell>
          <cell r="M34">
            <v>607</v>
          </cell>
        </row>
        <row r="35">
          <cell r="I35">
            <v>0</v>
          </cell>
          <cell r="M35">
            <v>11</v>
          </cell>
        </row>
        <row r="36">
          <cell r="I36">
            <v>18</v>
          </cell>
          <cell r="M36">
            <v>112</v>
          </cell>
        </row>
        <row r="44">
          <cell r="M44">
            <v>100</v>
          </cell>
        </row>
        <row r="45">
          <cell r="I45">
            <v>67</v>
          </cell>
        </row>
        <row r="46">
          <cell r="I46">
            <v>328</v>
          </cell>
        </row>
        <row r="53">
          <cell r="I53">
            <v>385</v>
          </cell>
          <cell r="J53">
            <v>205</v>
          </cell>
          <cell r="K53">
            <v>350</v>
          </cell>
          <cell r="M53">
            <v>74</v>
          </cell>
          <cell r="O53">
            <v>136</v>
          </cell>
          <cell r="Q53">
            <v>84</v>
          </cell>
          <cell r="S53">
            <v>75</v>
          </cell>
          <cell r="U53">
            <v>102</v>
          </cell>
        </row>
        <row r="54">
          <cell r="I54">
            <v>235</v>
          </cell>
        </row>
        <row r="55">
          <cell r="I55">
            <v>191</v>
          </cell>
        </row>
        <row r="56">
          <cell r="I56">
            <v>4</v>
          </cell>
        </row>
        <row r="57">
          <cell r="I57">
            <v>51</v>
          </cell>
        </row>
        <row r="71">
          <cell r="I71">
            <v>2</v>
          </cell>
        </row>
        <row r="73">
          <cell r="I73">
            <v>13</v>
          </cell>
        </row>
        <row r="76">
          <cell r="I76">
            <v>0</v>
          </cell>
        </row>
        <row r="79">
          <cell r="I79">
            <v>8</v>
          </cell>
        </row>
        <row r="80">
          <cell r="I80">
            <v>69</v>
          </cell>
        </row>
        <row r="81">
          <cell r="I81">
            <v>11</v>
          </cell>
        </row>
        <row r="83">
          <cell r="I83">
            <v>5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40</v>
          </cell>
        </row>
        <row r="136">
          <cell r="K136">
            <v>78</v>
          </cell>
          <cell r="L136">
            <v>13</v>
          </cell>
          <cell r="M136">
            <v>7</v>
          </cell>
          <cell r="N136">
            <v>4</v>
          </cell>
        </row>
        <row r="137">
          <cell r="K137">
            <v>70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4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51</v>
          </cell>
        </row>
        <row r="163">
          <cell r="F163">
            <v>320</v>
          </cell>
        </row>
        <row r="164">
          <cell r="F164">
            <v>522</v>
          </cell>
        </row>
        <row r="165">
          <cell r="F165">
            <v>434</v>
          </cell>
        </row>
        <row r="166">
          <cell r="F166">
            <v>529</v>
          </cell>
        </row>
        <row r="167">
          <cell r="F167">
            <v>494</v>
          </cell>
        </row>
        <row r="168">
          <cell r="F168">
            <v>845</v>
          </cell>
        </row>
        <row r="169">
          <cell r="F169">
            <v>402</v>
          </cell>
        </row>
        <row r="170">
          <cell r="F170">
            <v>713</v>
          </cell>
        </row>
        <row r="171">
          <cell r="F171">
            <v>729</v>
          </cell>
        </row>
        <row r="172">
          <cell r="F172">
            <v>737</v>
          </cell>
        </row>
        <row r="173">
          <cell r="F173">
            <v>395</v>
          </cell>
        </row>
        <row r="174">
          <cell r="F174">
            <v>168</v>
          </cell>
        </row>
        <row r="175">
          <cell r="F175">
            <v>324</v>
          </cell>
        </row>
        <row r="176">
          <cell r="F176">
            <v>730</v>
          </cell>
        </row>
        <row r="177">
          <cell r="F177">
            <v>298</v>
          </cell>
        </row>
        <row r="178">
          <cell r="F178">
            <v>791</v>
          </cell>
        </row>
        <row r="179">
          <cell r="F179">
            <v>1001</v>
          </cell>
        </row>
        <row r="180">
          <cell r="F180">
            <v>670</v>
          </cell>
        </row>
        <row r="181">
          <cell r="F181">
            <v>804</v>
          </cell>
        </row>
        <row r="182">
          <cell r="F182">
            <v>499</v>
          </cell>
        </row>
        <row r="183">
          <cell r="F183">
            <v>472</v>
          </cell>
        </row>
        <row r="184">
          <cell r="F184">
            <v>220</v>
          </cell>
        </row>
        <row r="185">
          <cell r="F185">
            <v>94</v>
          </cell>
        </row>
        <row r="186">
          <cell r="F186">
            <v>385</v>
          </cell>
        </row>
      </sheetData>
      <sheetData sheetId="29">
        <row r="16">
          <cell r="I16">
            <v>234</v>
          </cell>
          <cell r="J16">
            <v>145</v>
          </cell>
          <cell r="K16">
            <v>107</v>
          </cell>
          <cell r="L16">
            <v>69</v>
          </cell>
          <cell r="M16">
            <v>1956</v>
          </cell>
          <cell r="N16">
            <v>1056</v>
          </cell>
          <cell r="O16">
            <v>335</v>
          </cell>
        </row>
        <row r="17">
          <cell r="I17">
            <v>213</v>
          </cell>
          <cell r="K17">
            <v>90</v>
          </cell>
          <cell r="M17">
            <v>1643</v>
          </cell>
        </row>
        <row r="18">
          <cell r="I18">
            <v>5</v>
          </cell>
          <cell r="K18">
            <v>5</v>
          </cell>
          <cell r="M18">
            <v>64</v>
          </cell>
        </row>
        <row r="19">
          <cell r="I19">
            <v>21</v>
          </cell>
          <cell r="K19">
            <v>17</v>
          </cell>
          <cell r="M19">
            <v>313</v>
          </cell>
        </row>
        <row r="21">
          <cell r="I21">
            <v>150</v>
          </cell>
          <cell r="K21">
            <v>64</v>
          </cell>
          <cell r="M21">
            <v>1353</v>
          </cell>
        </row>
        <row r="23">
          <cell r="I23">
            <v>15</v>
          </cell>
          <cell r="K23">
            <v>7</v>
          </cell>
          <cell r="M23">
            <v>79</v>
          </cell>
        </row>
        <row r="24">
          <cell r="I24">
            <v>0</v>
          </cell>
          <cell r="K24">
            <v>0</v>
          </cell>
          <cell r="M24">
            <v>2</v>
          </cell>
          <cell r="N24">
            <v>2</v>
          </cell>
          <cell r="O24">
            <v>0</v>
          </cell>
        </row>
        <row r="25">
          <cell r="K25">
            <v>18</v>
          </cell>
          <cell r="M25">
            <v>433</v>
          </cell>
        </row>
        <row r="26">
          <cell r="K26">
            <v>29</v>
          </cell>
          <cell r="M26">
            <v>485</v>
          </cell>
        </row>
        <row r="27">
          <cell r="N27">
            <v>358</v>
          </cell>
        </row>
        <row r="28">
          <cell r="M28">
            <v>1675</v>
          </cell>
        </row>
        <row r="29">
          <cell r="I29">
            <v>77</v>
          </cell>
          <cell r="M29">
            <v>508</v>
          </cell>
        </row>
        <row r="30">
          <cell r="I30">
            <v>46</v>
          </cell>
          <cell r="M30">
            <v>282</v>
          </cell>
        </row>
        <row r="31">
          <cell r="I31">
            <v>76</v>
          </cell>
          <cell r="M31">
            <v>1098</v>
          </cell>
        </row>
        <row r="32">
          <cell r="I32">
            <v>53</v>
          </cell>
          <cell r="M32">
            <v>516</v>
          </cell>
        </row>
        <row r="33">
          <cell r="I33">
            <v>0</v>
          </cell>
          <cell r="M33">
            <v>0</v>
          </cell>
        </row>
        <row r="34">
          <cell r="I34">
            <v>28</v>
          </cell>
          <cell r="M34">
            <v>352</v>
          </cell>
        </row>
        <row r="35">
          <cell r="I35">
            <v>0</v>
          </cell>
          <cell r="M35">
            <v>7</v>
          </cell>
        </row>
        <row r="36">
          <cell r="I36">
            <v>18</v>
          </cell>
          <cell r="M36">
            <v>99</v>
          </cell>
        </row>
        <row r="44">
          <cell r="M44">
            <v>58</v>
          </cell>
        </row>
        <row r="45">
          <cell r="I45">
            <v>24</v>
          </cell>
        </row>
        <row r="46">
          <cell r="I46">
            <v>210</v>
          </cell>
        </row>
        <row r="53">
          <cell r="I53">
            <v>143</v>
          </cell>
          <cell r="J53">
            <v>86</v>
          </cell>
          <cell r="K53">
            <v>84</v>
          </cell>
          <cell r="M53">
            <v>27</v>
          </cell>
          <cell r="O53">
            <v>52</v>
          </cell>
          <cell r="Q53">
            <v>31</v>
          </cell>
          <cell r="S53">
            <v>25</v>
          </cell>
          <cell r="U53">
            <v>47</v>
          </cell>
        </row>
        <row r="54">
          <cell r="I54">
            <v>107</v>
          </cell>
        </row>
        <row r="55">
          <cell r="I55">
            <v>97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3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11</v>
          </cell>
        </row>
        <row r="81">
          <cell r="I81">
            <v>5</v>
          </cell>
        </row>
        <row r="83">
          <cell r="I83">
            <v>2</v>
          </cell>
        </row>
        <row r="84">
          <cell r="I84">
            <v>1</v>
          </cell>
        </row>
        <row r="85">
          <cell r="I85">
            <v>3</v>
          </cell>
        </row>
        <row r="86">
          <cell r="I86">
            <v>8</v>
          </cell>
        </row>
        <row r="136">
          <cell r="K136">
            <v>56</v>
          </cell>
          <cell r="L136">
            <v>11</v>
          </cell>
          <cell r="M136">
            <v>6</v>
          </cell>
          <cell r="N136">
            <v>20</v>
          </cell>
        </row>
        <row r="137">
          <cell r="K137">
            <v>50</v>
          </cell>
        </row>
        <row r="138">
          <cell r="K138">
            <v>6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24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192</v>
          </cell>
        </row>
        <row r="164">
          <cell r="F164">
            <v>318</v>
          </cell>
        </row>
        <row r="165">
          <cell r="F165">
            <v>231</v>
          </cell>
        </row>
        <row r="166">
          <cell r="F166">
            <v>289</v>
          </cell>
        </row>
        <row r="167">
          <cell r="F167">
            <v>327</v>
          </cell>
        </row>
        <row r="168">
          <cell r="F168">
            <v>599</v>
          </cell>
        </row>
        <row r="169">
          <cell r="F169">
            <v>282</v>
          </cell>
        </row>
        <row r="170">
          <cell r="F170">
            <v>501</v>
          </cell>
        </row>
        <row r="171">
          <cell r="F171">
            <v>452</v>
          </cell>
        </row>
        <row r="172">
          <cell r="F172">
            <v>402</v>
          </cell>
        </row>
        <row r="173">
          <cell r="F173">
            <v>213</v>
          </cell>
        </row>
        <row r="174">
          <cell r="F174">
            <v>106</v>
          </cell>
        </row>
        <row r="175">
          <cell r="F175">
            <v>229</v>
          </cell>
        </row>
        <row r="176">
          <cell r="F176">
            <v>454</v>
          </cell>
        </row>
        <row r="177">
          <cell r="F177">
            <v>206</v>
          </cell>
        </row>
        <row r="178">
          <cell r="F178">
            <v>543</v>
          </cell>
        </row>
        <row r="179">
          <cell r="F179">
            <v>524</v>
          </cell>
        </row>
        <row r="180">
          <cell r="F180">
            <v>444</v>
          </cell>
        </row>
        <row r="181">
          <cell r="F181">
            <v>522</v>
          </cell>
        </row>
        <row r="182">
          <cell r="F182">
            <v>288</v>
          </cell>
        </row>
        <row r="183">
          <cell r="F183">
            <v>251</v>
          </cell>
        </row>
        <row r="184">
          <cell r="F184">
            <v>109</v>
          </cell>
        </row>
        <row r="185">
          <cell r="F185">
            <v>29</v>
          </cell>
        </row>
        <row r="186">
          <cell r="F186">
            <v>313</v>
          </cell>
        </row>
      </sheetData>
      <sheetData sheetId="30">
        <row r="16">
          <cell r="I16">
            <v>345</v>
          </cell>
          <cell r="J16">
            <v>167</v>
          </cell>
          <cell r="K16">
            <v>186</v>
          </cell>
          <cell r="L16">
            <v>104</v>
          </cell>
          <cell r="M16">
            <v>2973</v>
          </cell>
          <cell r="N16">
            <v>1750</v>
          </cell>
          <cell r="O16">
            <v>430</v>
          </cell>
        </row>
        <row r="17">
          <cell r="I17">
            <v>306</v>
          </cell>
          <cell r="K17">
            <v>167</v>
          </cell>
          <cell r="M17">
            <v>2683</v>
          </cell>
        </row>
        <row r="18">
          <cell r="I18">
            <v>6</v>
          </cell>
          <cell r="K18">
            <v>19</v>
          </cell>
          <cell r="M18">
            <v>133</v>
          </cell>
        </row>
        <row r="19">
          <cell r="I19">
            <v>39</v>
          </cell>
          <cell r="K19">
            <v>19</v>
          </cell>
          <cell r="M19">
            <v>290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20</v>
          </cell>
          <cell r="K23">
            <v>19</v>
          </cell>
          <cell r="M23">
            <v>66</v>
          </cell>
        </row>
        <row r="24">
          <cell r="I24">
            <v>6</v>
          </cell>
          <cell r="K24">
            <v>2</v>
          </cell>
          <cell r="M24">
            <v>57</v>
          </cell>
          <cell r="N24">
            <v>46</v>
          </cell>
          <cell r="O24">
            <v>6</v>
          </cell>
        </row>
        <row r="25">
          <cell r="K25">
            <v>40</v>
          </cell>
          <cell r="M25">
            <v>663</v>
          </cell>
        </row>
        <row r="26">
          <cell r="K26">
            <v>29</v>
          </cell>
          <cell r="M26">
            <v>505</v>
          </cell>
        </row>
        <row r="27">
          <cell r="N27">
            <v>457</v>
          </cell>
        </row>
        <row r="28">
          <cell r="M28">
            <v>2408</v>
          </cell>
        </row>
        <row r="29">
          <cell r="I29">
            <v>112</v>
          </cell>
          <cell r="M29">
            <v>506</v>
          </cell>
        </row>
        <row r="30">
          <cell r="I30">
            <v>57</v>
          </cell>
          <cell r="M30">
            <v>218</v>
          </cell>
        </row>
        <row r="31">
          <cell r="I31">
            <v>85</v>
          </cell>
          <cell r="M31">
            <v>1607</v>
          </cell>
        </row>
        <row r="32">
          <cell r="I32">
            <v>85</v>
          </cell>
          <cell r="M32">
            <v>934</v>
          </cell>
        </row>
        <row r="33">
          <cell r="I33">
            <v>0</v>
          </cell>
          <cell r="M33">
            <v>2</v>
          </cell>
        </row>
        <row r="34">
          <cell r="I34">
            <v>34</v>
          </cell>
          <cell r="M34">
            <v>373</v>
          </cell>
        </row>
        <row r="35">
          <cell r="I35">
            <v>0</v>
          </cell>
          <cell r="M35">
            <v>9</v>
          </cell>
        </row>
        <row r="36">
          <cell r="I36">
            <v>24</v>
          </cell>
          <cell r="M36">
            <v>162</v>
          </cell>
        </row>
        <row r="44">
          <cell r="M44">
            <v>69</v>
          </cell>
        </row>
        <row r="45">
          <cell r="I45">
            <v>51</v>
          </cell>
        </row>
        <row r="46">
          <cell r="I46">
            <v>294</v>
          </cell>
        </row>
        <row r="53">
          <cell r="I53">
            <v>342</v>
          </cell>
          <cell r="J53">
            <v>184</v>
          </cell>
          <cell r="K53">
            <v>0</v>
          </cell>
          <cell r="M53">
            <v>77</v>
          </cell>
          <cell r="O53">
            <v>118</v>
          </cell>
          <cell r="Q53">
            <v>64</v>
          </cell>
          <cell r="S53">
            <v>66</v>
          </cell>
          <cell r="U53">
            <v>71</v>
          </cell>
        </row>
        <row r="54">
          <cell r="I54">
            <v>186</v>
          </cell>
        </row>
        <row r="55">
          <cell r="I55">
            <v>156</v>
          </cell>
        </row>
        <row r="56">
          <cell r="I56">
            <v>1</v>
          </cell>
        </row>
        <row r="57">
          <cell r="I57">
            <v>61</v>
          </cell>
        </row>
        <row r="71">
          <cell r="I71">
            <v>23</v>
          </cell>
        </row>
        <row r="73">
          <cell r="I73">
            <v>6</v>
          </cell>
        </row>
        <row r="76">
          <cell r="I76">
            <v>1</v>
          </cell>
        </row>
        <row r="79">
          <cell r="I79">
            <v>7</v>
          </cell>
        </row>
        <row r="80">
          <cell r="I80">
            <v>84</v>
          </cell>
        </row>
        <row r="81">
          <cell r="I81">
            <v>11</v>
          </cell>
        </row>
        <row r="83">
          <cell r="I83">
            <v>5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16</v>
          </cell>
        </row>
        <row r="136">
          <cell r="K136">
            <v>688</v>
          </cell>
          <cell r="L136">
            <v>34</v>
          </cell>
          <cell r="M136">
            <v>43</v>
          </cell>
          <cell r="N136">
            <v>2</v>
          </cell>
        </row>
        <row r="137">
          <cell r="K137">
            <v>677</v>
          </cell>
        </row>
        <row r="138">
          <cell r="K138">
            <v>11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5</v>
          </cell>
        </row>
        <row r="142">
          <cell r="K142">
            <v>3</v>
          </cell>
        </row>
        <row r="144">
          <cell r="K144">
            <v>553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1</v>
          </cell>
          <cell r="L152">
            <v>16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80</v>
          </cell>
        </row>
        <row r="163">
          <cell r="F163">
            <v>311</v>
          </cell>
        </row>
        <row r="164">
          <cell r="F164">
            <v>547</v>
          </cell>
        </row>
        <row r="165">
          <cell r="F165">
            <v>458</v>
          </cell>
        </row>
        <row r="166">
          <cell r="F166">
            <v>438</v>
          </cell>
        </row>
        <row r="167">
          <cell r="F167">
            <v>362</v>
          </cell>
        </row>
        <row r="168">
          <cell r="F168">
            <v>857</v>
          </cell>
        </row>
        <row r="169">
          <cell r="F169">
            <v>218</v>
          </cell>
        </row>
        <row r="170">
          <cell r="F170">
            <v>587</v>
          </cell>
        </row>
        <row r="171">
          <cell r="F171">
            <v>792</v>
          </cell>
        </row>
        <row r="172">
          <cell r="F172">
            <v>829</v>
          </cell>
        </row>
        <row r="173">
          <cell r="F173">
            <v>391</v>
          </cell>
        </row>
        <row r="174">
          <cell r="F174">
            <v>156</v>
          </cell>
        </row>
        <row r="175">
          <cell r="F175">
            <v>542</v>
          </cell>
        </row>
        <row r="176">
          <cell r="F176">
            <v>773</v>
          </cell>
        </row>
        <row r="177">
          <cell r="F177">
            <v>363</v>
          </cell>
        </row>
        <row r="178">
          <cell r="F178">
            <v>553</v>
          </cell>
        </row>
        <row r="179">
          <cell r="F179">
            <v>742</v>
          </cell>
        </row>
        <row r="180">
          <cell r="F180">
            <v>696</v>
          </cell>
        </row>
        <row r="181">
          <cell r="F181">
            <v>681</v>
          </cell>
        </row>
        <row r="182">
          <cell r="F182">
            <v>442</v>
          </cell>
        </row>
        <row r="183">
          <cell r="F183">
            <v>467</v>
          </cell>
        </row>
        <row r="184">
          <cell r="F184">
            <v>275</v>
          </cell>
        </row>
        <row r="185">
          <cell r="F185">
            <v>122</v>
          </cell>
        </row>
        <row r="186">
          <cell r="F186">
            <v>290</v>
          </cell>
        </row>
      </sheetData>
      <sheetData sheetId="31"/>
      <sheetData sheetId="32">
        <row r="16">
          <cell r="I16">
            <v>261</v>
          </cell>
          <cell r="J16">
            <v>112</v>
          </cell>
          <cell r="K16">
            <v>217</v>
          </cell>
          <cell r="L16">
            <v>106</v>
          </cell>
          <cell r="M16">
            <v>3192</v>
          </cell>
          <cell r="N16">
            <v>1434</v>
          </cell>
          <cell r="O16">
            <v>618</v>
          </cell>
        </row>
        <row r="17">
          <cell r="I17">
            <v>215</v>
          </cell>
          <cell r="K17">
            <v>180</v>
          </cell>
          <cell r="M17">
            <v>2756</v>
          </cell>
        </row>
        <row r="18">
          <cell r="I18">
            <v>20</v>
          </cell>
          <cell r="K18">
            <v>12</v>
          </cell>
          <cell r="M18">
            <v>263</v>
          </cell>
        </row>
        <row r="19">
          <cell r="I19">
            <v>46</v>
          </cell>
          <cell r="K19">
            <v>37</v>
          </cell>
          <cell r="M19">
            <v>436</v>
          </cell>
        </row>
        <row r="21">
          <cell r="I21">
            <v>181</v>
          </cell>
          <cell r="K21">
            <v>147</v>
          </cell>
          <cell r="M21">
            <v>2166</v>
          </cell>
        </row>
        <row r="23">
          <cell r="I23">
            <v>30</v>
          </cell>
          <cell r="K23">
            <v>27</v>
          </cell>
          <cell r="M23">
            <v>133</v>
          </cell>
        </row>
        <row r="24">
          <cell r="I24">
            <v>1</v>
          </cell>
          <cell r="K24">
            <v>3</v>
          </cell>
          <cell r="M24">
            <v>27</v>
          </cell>
          <cell r="N24">
            <v>23</v>
          </cell>
          <cell r="O24">
            <v>4</v>
          </cell>
        </row>
        <row r="25">
          <cell r="K25">
            <v>64</v>
          </cell>
          <cell r="M25">
            <v>1337</v>
          </cell>
        </row>
        <row r="26">
          <cell r="K26">
            <v>60</v>
          </cell>
          <cell r="M26">
            <v>679</v>
          </cell>
        </row>
        <row r="27">
          <cell r="N27">
            <v>314</v>
          </cell>
        </row>
        <row r="28">
          <cell r="M28">
            <v>2705</v>
          </cell>
        </row>
        <row r="29">
          <cell r="I29">
            <v>133</v>
          </cell>
          <cell r="M29">
            <v>894</v>
          </cell>
        </row>
        <row r="30">
          <cell r="I30">
            <v>74</v>
          </cell>
          <cell r="M30">
            <v>484</v>
          </cell>
        </row>
        <row r="31">
          <cell r="I31">
            <v>89</v>
          </cell>
          <cell r="M31">
            <v>1732</v>
          </cell>
        </row>
        <row r="32">
          <cell r="I32">
            <v>30</v>
          </cell>
          <cell r="M32">
            <v>719</v>
          </cell>
        </row>
        <row r="33">
          <cell r="I33">
            <v>0</v>
          </cell>
          <cell r="M33">
            <v>0</v>
          </cell>
        </row>
        <row r="34">
          <cell r="I34">
            <v>42</v>
          </cell>
          <cell r="M34">
            <v>532</v>
          </cell>
        </row>
        <row r="35">
          <cell r="I35">
            <v>0</v>
          </cell>
          <cell r="M35">
            <v>0</v>
          </cell>
        </row>
        <row r="36">
          <cell r="I36">
            <v>8</v>
          </cell>
          <cell r="M36">
            <v>46</v>
          </cell>
        </row>
        <row r="44">
          <cell r="M44">
            <v>97</v>
          </cell>
        </row>
        <row r="45">
          <cell r="I45">
            <v>80</v>
          </cell>
        </row>
        <row r="46">
          <cell r="I46">
            <v>181</v>
          </cell>
        </row>
        <row r="53">
          <cell r="I53">
            <v>281</v>
          </cell>
          <cell r="J53">
            <v>124</v>
          </cell>
          <cell r="K53">
            <v>191</v>
          </cell>
          <cell r="M53">
            <v>55</v>
          </cell>
          <cell r="O53">
            <v>128</v>
          </cell>
          <cell r="Q53">
            <v>84</v>
          </cell>
          <cell r="S53">
            <v>27</v>
          </cell>
          <cell r="U53">
            <v>81</v>
          </cell>
        </row>
        <row r="54">
          <cell r="I54">
            <v>217</v>
          </cell>
        </row>
        <row r="55">
          <cell r="I55">
            <v>180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1</v>
          </cell>
        </row>
        <row r="76">
          <cell r="I76">
            <v>2</v>
          </cell>
        </row>
        <row r="79">
          <cell r="I79">
            <v>2</v>
          </cell>
        </row>
        <row r="80">
          <cell r="I80">
            <v>31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3</v>
          </cell>
        </row>
        <row r="85">
          <cell r="I85">
            <v>1</v>
          </cell>
        </row>
        <row r="86">
          <cell r="I86">
            <v>13</v>
          </cell>
        </row>
        <row r="136">
          <cell r="K136">
            <v>94</v>
          </cell>
          <cell r="L136">
            <v>6</v>
          </cell>
          <cell r="M136">
            <v>3</v>
          </cell>
          <cell r="N136">
            <v>52</v>
          </cell>
        </row>
        <row r="137">
          <cell r="K137">
            <v>93</v>
          </cell>
        </row>
        <row r="138">
          <cell r="K138">
            <v>1</v>
          </cell>
        </row>
        <row r="139">
          <cell r="K139">
            <v>1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6</v>
          </cell>
        </row>
        <row r="144">
          <cell r="K144">
            <v>73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75</v>
          </cell>
        </row>
        <row r="163">
          <cell r="F163">
            <v>246</v>
          </cell>
        </row>
        <row r="164">
          <cell r="F164">
            <v>457</v>
          </cell>
        </row>
        <row r="165">
          <cell r="F165">
            <v>431</v>
          </cell>
        </row>
        <row r="166">
          <cell r="F166">
            <v>552</v>
          </cell>
        </row>
        <row r="167">
          <cell r="F167">
            <v>551</v>
          </cell>
        </row>
        <row r="168">
          <cell r="F168">
            <v>955</v>
          </cell>
        </row>
        <row r="169">
          <cell r="F169">
            <v>484</v>
          </cell>
        </row>
        <row r="170">
          <cell r="F170">
            <v>869</v>
          </cell>
        </row>
        <row r="171">
          <cell r="F171">
            <v>800</v>
          </cell>
        </row>
        <row r="172">
          <cell r="F172">
            <v>604</v>
          </cell>
        </row>
        <row r="173">
          <cell r="F173">
            <v>246</v>
          </cell>
        </row>
        <row r="174">
          <cell r="F174">
            <v>189</v>
          </cell>
        </row>
        <row r="175">
          <cell r="F175">
            <v>326</v>
          </cell>
        </row>
        <row r="176">
          <cell r="F176">
            <v>801</v>
          </cell>
        </row>
        <row r="177">
          <cell r="F177">
            <v>395</v>
          </cell>
        </row>
        <row r="178">
          <cell r="F178">
            <v>1005</v>
          </cell>
        </row>
        <row r="179">
          <cell r="F179">
            <v>665</v>
          </cell>
        </row>
        <row r="180">
          <cell r="F180">
            <v>533</v>
          </cell>
        </row>
        <row r="181">
          <cell r="F181">
            <v>857</v>
          </cell>
        </row>
        <row r="182">
          <cell r="F182">
            <v>554</v>
          </cell>
        </row>
        <row r="183">
          <cell r="F183">
            <v>518</v>
          </cell>
        </row>
        <row r="184">
          <cell r="F184">
            <v>230</v>
          </cell>
        </row>
        <row r="185">
          <cell r="F185">
            <v>64</v>
          </cell>
        </row>
        <row r="186">
          <cell r="F186">
            <v>436</v>
          </cell>
        </row>
      </sheetData>
      <sheetData sheetId="33">
        <row r="16">
          <cell r="I16">
            <v>77</v>
          </cell>
          <cell r="J16">
            <v>26</v>
          </cell>
          <cell r="K16">
            <v>36</v>
          </cell>
          <cell r="L16">
            <v>18</v>
          </cell>
          <cell r="M16">
            <v>558</v>
          </cell>
          <cell r="N16">
            <v>245</v>
          </cell>
          <cell r="O16">
            <v>59</v>
          </cell>
        </row>
        <row r="17">
          <cell r="I17">
            <v>65</v>
          </cell>
          <cell r="K17">
            <v>30</v>
          </cell>
          <cell r="M17">
            <v>444</v>
          </cell>
        </row>
        <row r="18">
          <cell r="I18">
            <v>1</v>
          </cell>
          <cell r="K18">
            <v>0</v>
          </cell>
          <cell r="M18">
            <v>24</v>
          </cell>
        </row>
        <row r="19">
          <cell r="I19">
            <v>12</v>
          </cell>
          <cell r="K19">
            <v>6</v>
          </cell>
          <cell r="M19">
            <v>114</v>
          </cell>
        </row>
        <row r="21">
          <cell r="I21">
            <v>60</v>
          </cell>
          <cell r="K21">
            <v>26</v>
          </cell>
          <cell r="M21">
            <v>414</v>
          </cell>
        </row>
        <row r="23">
          <cell r="I23">
            <v>7</v>
          </cell>
          <cell r="K23">
            <v>5</v>
          </cell>
          <cell r="M23">
            <v>33</v>
          </cell>
        </row>
        <row r="24">
          <cell r="I24">
            <v>0</v>
          </cell>
          <cell r="K24">
            <v>1</v>
          </cell>
          <cell r="M24">
            <v>3</v>
          </cell>
          <cell r="N24">
            <v>3</v>
          </cell>
          <cell r="O24">
            <v>0</v>
          </cell>
        </row>
        <row r="25">
          <cell r="K25">
            <v>8</v>
          </cell>
          <cell r="M25">
            <v>216</v>
          </cell>
        </row>
        <row r="26">
          <cell r="K26">
            <v>10</v>
          </cell>
          <cell r="M26">
            <v>161</v>
          </cell>
        </row>
        <row r="27">
          <cell r="N27">
            <v>76</v>
          </cell>
        </row>
        <row r="28">
          <cell r="M28">
            <v>466</v>
          </cell>
        </row>
        <row r="29">
          <cell r="I29">
            <v>23</v>
          </cell>
          <cell r="M29">
            <v>177</v>
          </cell>
        </row>
        <row r="30">
          <cell r="I30">
            <v>13</v>
          </cell>
          <cell r="M30">
            <v>107</v>
          </cell>
        </row>
        <row r="31">
          <cell r="I31">
            <v>29</v>
          </cell>
          <cell r="M31">
            <v>265</v>
          </cell>
        </row>
        <row r="32">
          <cell r="I32">
            <v>16</v>
          </cell>
          <cell r="M32">
            <v>120</v>
          </cell>
        </row>
        <row r="33">
          <cell r="I33">
            <v>5</v>
          </cell>
          <cell r="M33">
            <v>24</v>
          </cell>
        </row>
        <row r="34">
          <cell r="I34">
            <v>19</v>
          </cell>
          <cell r="M34">
            <v>97</v>
          </cell>
        </row>
        <row r="35">
          <cell r="I35">
            <v>0</v>
          </cell>
          <cell r="M35">
            <v>3</v>
          </cell>
        </row>
        <row r="36">
          <cell r="I36">
            <v>4</v>
          </cell>
          <cell r="M36">
            <v>32</v>
          </cell>
        </row>
        <row r="44">
          <cell r="M44">
            <v>14</v>
          </cell>
        </row>
        <row r="45">
          <cell r="I45">
            <v>9</v>
          </cell>
        </row>
        <row r="46">
          <cell r="I46">
            <v>68</v>
          </cell>
        </row>
        <row r="53">
          <cell r="I53">
            <v>67</v>
          </cell>
          <cell r="J53">
            <v>34</v>
          </cell>
          <cell r="K53">
            <v>54</v>
          </cell>
          <cell r="M53">
            <v>11</v>
          </cell>
          <cell r="O53">
            <v>31</v>
          </cell>
          <cell r="Q53">
            <v>17</v>
          </cell>
          <cell r="S53">
            <v>10</v>
          </cell>
          <cell r="U53">
            <v>13</v>
          </cell>
        </row>
        <row r="54">
          <cell r="I54">
            <v>36</v>
          </cell>
        </row>
        <row r="55">
          <cell r="I55">
            <v>28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4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14</v>
          </cell>
        </row>
        <row r="81">
          <cell r="I81">
            <v>3</v>
          </cell>
        </row>
        <row r="83">
          <cell r="I83">
            <v>1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4</v>
          </cell>
        </row>
        <row r="136">
          <cell r="K136">
            <v>338</v>
          </cell>
          <cell r="L136">
            <v>3</v>
          </cell>
          <cell r="M136">
            <v>2</v>
          </cell>
          <cell r="N136">
            <v>335</v>
          </cell>
        </row>
        <row r="137">
          <cell r="K137">
            <v>338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325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</v>
          </cell>
        </row>
        <row r="163">
          <cell r="F163">
            <v>67</v>
          </cell>
        </row>
        <row r="164">
          <cell r="F164">
            <v>132</v>
          </cell>
        </row>
        <row r="165">
          <cell r="F165">
            <v>71</v>
          </cell>
        </row>
        <row r="166">
          <cell r="F166">
            <v>94</v>
          </cell>
        </row>
        <row r="167">
          <cell r="F167">
            <v>104</v>
          </cell>
        </row>
        <row r="168">
          <cell r="F168">
            <v>90</v>
          </cell>
        </row>
        <row r="169">
          <cell r="F169">
            <v>107</v>
          </cell>
        </row>
        <row r="170">
          <cell r="F170">
            <v>143</v>
          </cell>
        </row>
        <row r="171">
          <cell r="F171">
            <v>135</v>
          </cell>
        </row>
        <row r="172">
          <cell r="F172">
            <v>109</v>
          </cell>
        </row>
        <row r="173">
          <cell r="F173">
            <v>43</v>
          </cell>
        </row>
        <row r="174">
          <cell r="F174">
            <v>21</v>
          </cell>
        </row>
        <row r="175">
          <cell r="F175">
            <v>57</v>
          </cell>
        </row>
        <row r="176">
          <cell r="F176">
            <v>154</v>
          </cell>
        </row>
        <row r="177">
          <cell r="F177">
            <v>65</v>
          </cell>
        </row>
        <row r="178">
          <cell r="F178">
            <v>125</v>
          </cell>
        </row>
        <row r="179">
          <cell r="F179">
            <v>157</v>
          </cell>
        </row>
        <row r="180">
          <cell r="F180">
            <v>136</v>
          </cell>
        </row>
        <row r="181">
          <cell r="F181">
            <v>161</v>
          </cell>
        </row>
        <row r="182">
          <cell r="F182">
            <v>68</v>
          </cell>
        </row>
        <row r="183">
          <cell r="F183">
            <v>57</v>
          </cell>
        </row>
        <row r="184">
          <cell r="F184">
            <v>20</v>
          </cell>
        </row>
        <row r="185">
          <cell r="F185">
            <v>2</v>
          </cell>
        </row>
        <row r="186">
          <cell r="F186">
            <v>114</v>
          </cell>
        </row>
      </sheetData>
      <sheetData sheetId="34">
        <row r="16">
          <cell r="I16">
            <v>151</v>
          </cell>
          <cell r="J16">
            <v>71</v>
          </cell>
          <cell r="K16">
            <v>76</v>
          </cell>
          <cell r="L16">
            <v>43</v>
          </cell>
          <cell r="M16">
            <v>1255</v>
          </cell>
          <cell r="N16">
            <v>627</v>
          </cell>
          <cell r="O16">
            <v>165</v>
          </cell>
        </row>
        <row r="17">
          <cell r="I17">
            <v>121</v>
          </cell>
          <cell r="K17">
            <v>66</v>
          </cell>
          <cell r="M17">
            <v>1069</v>
          </cell>
        </row>
        <row r="18">
          <cell r="I18">
            <v>1</v>
          </cell>
          <cell r="K18">
            <v>2</v>
          </cell>
          <cell r="M18">
            <v>15</v>
          </cell>
        </row>
        <row r="19">
          <cell r="I19">
            <v>30</v>
          </cell>
          <cell r="K19">
            <v>10</v>
          </cell>
          <cell r="M19">
            <v>186</v>
          </cell>
        </row>
        <row r="21">
          <cell r="I21">
            <v>147</v>
          </cell>
          <cell r="K21">
            <v>75</v>
          </cell>
          <cell r="M21">
            <v>1218</v>
          </cell>
        </row>
        <row r="23">
          <cell r="I23">
            <v>22</v>
          </cell>
          <cell r="K23">
            <v>7</v>
          </cell>
          <cell r="M23">
            <v>66</v>
          </cell>
        </row>
        <row r="24">
          <cell r="I24">
            <v>0</v>
          </cell>
          <cell r="K24">
            <v>0</v>
          </cell>
          <cell r="M24">
            <v>8</v>
          </cell>
          <cell r="N24">
            <v>7</v>
          </cell>
          <cell r="O24">
            <v>0</v>
          </cell>
        </row>
        <row r="25">
          <cell r="K25">
            <v>30</v>
          </cell>
          <cell r="M25">
            <v>436</v>
          </cell>
        </row>
        <row r="26">
          <cell r="K26">
            <v>12</v>
          </cell>
          <cell r="M26">
            <v>292</v>
          </cell>
        </row>
        <row r="27">
          <cell r="N27">
            <v>195</v>
          </cell>
        </row>
        <row r="28">
          <cell r="M28">
            <v>1073</v>
          </cell>
        </row>
        <row r="29">
          <cell r="I29">
            <v>66</v>
          </cell>
          <cell r="M29">
            <v>364</v>
          </cell>
        </row>
        <row r="30">
          <cell r="I30">
            <v>44</v>
          </cell>
          <cell r="M30">
            <v>190</v>
          </cell>
        </row>
        <row r="31">
          <cell r="I31">
            <v>31</v>
          </cell>
          <cell r="M31">
            <v>602</v>
          </cell>
        </row>
        <row r="32">
          <cell r="I32">
            <v>29</v>
          </cell>
          <cell r="M32">
            <v>320</v>
          </cell>
        </row>
        <row r="33">
          <cell r="I33">
            <v>4</v>
          </cell>
          <cell r="M33">
            <v>16</v>
          </cell>
        </row>
        <row r="34">
          <cell r="I34">
            <v>25</v>
          </cell>
          <cell r="M34">
            <v>252</v>
          </cell>
        </row>
        <row r="35">
          <cell r="I35">
            <v>0</v>
          </cell>
          <cell r="M35">
            <v>6</v>
          </cell>
        </row>
        <row r="36">
          <cell r="I36">
            <v>6</v>
          </cell>
          <cell r="M36">
            <v>65</v>
          </cell>
        </row>
        <row r="44">
          <cell r="M44">
            <v>37</v>
          </cell>
        </row>
        <row r="45">
          <cell r="I45">
            <v>38</v>
          </cell>
        </row>
        <row r="46">
          <cell r="I46">
            <v>113</v>
          </cell>
        </row>
        <row r="53">
          <cell r="I53">
            <v>151</v>
          </cell>
          <cell r="J53">
            <v>78</v>
          </cell>
          <cell r="K53">
            <v>147</v>
          </cell>
          <cell r="M53">
            <v>23</v>
          </cell>
          <cell r="O53">
            <v>70</v>
          </cell>
          <cell r="Q53">
            <v>41</v>
          </cell>
          <cell r="S53">
            <v>26</v>
          </cell>
          <cell r="U53">
            <v>28</v>
          </cell>
        </row>
        <row r="54">
          <cell r="I54">
            <v>76</v>
          </cell>
        </row>
        <row r="55">
          <cell r="I55">
            <v>61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9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22</v>
          </cell>
        </row>
        <row r="81">
          <cell r="I81">
            <v>3</v>
          </cell>
        </row>
        <row r="83">
          <cell r="I83">
            <v>5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34</v>
          </cell>
        </row>
        <row r="136">
          <cell r="K136">
            <v>359</v>
          </cell>
          <cell r="L136">
            <v>4</v>
          </cell>
          <cell r="M136">
            <v>7</v>
          </cell>
          <cell r="N136">
            <v>208</v>
          </cell>
        </row>
        <row r="137">
          <cell r="K137">
            <v>359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175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140</v>
          </cell>
        </row>
        <row r="164">
          <cell r="F164">
            <v>226</v>
          </cell>
        </row>
        <row r="165">
          <cell r="F165">
            <v>168</v>
          </cell>
        </row>
        <row r="166">
          <cell r="F166">
            <v>194</v>
          </cell>
        </row>
        <row r="167">
          <cell r="F167">
            <v>175</v>
          </cell>
        </row>
        <row r="168">
          <cell r="F168">
            <v>352</v>
          </cell>
        </row>
        <row r="169">
          <cell r="F169">
            <v>190</v>
          </cell>
        </row>
        <row r="170">
          <cell r="F170">
            <v>337</v>
          </cell>
        </row>
        <row r="171">
          <cell r="F171">
            <v>286</v>
          </cell>
        </row>
        <row r="172">
          <cell r="F172">
            <v>251</v>
          </cell>
        </row>
        <row r="173">
          <cell r="F173">
            <v>114</v>
          </cell>
        </row>
        <row r="174">
          <cell r="F174">
            <v>77</v>
          </cell>
        </row>
        <row r="175">
          <cell r="F175">
            <v>177</v>
          </cell>
        </row>
        <row r="176">
          <cell r="F176">
            <v>259</v>
          </cell>
        </row>
        <row r="177">
          <cell r="F177">
            <v>173</v>
          </cell>
        </row>
        <row r="178">
          <cell r="F178">
            <v>318</v>
          </cell>
        </row>
        <row r="179">
          <cell r="F179">
            <v>328</v>
          </cell>
        </row>
        <row r="180">
          <cell r="F180">
            <v>295</v>
          </cell>
        </row>
        <row r="181">
          <cell r="F181">
            <v>304</v>
          </cell>
        </row>
        <row r="182">
          <cell r="F182">
            <v>196</v>
          </cell>
        </row>
        <row r="183">
          <cell r="F183">
            <v>157</v>
          </cell>
        </row>
        <row r="184">
          <cell r="F184">
            <v>84</v>
          </cell>
        </row>
        <row r="185">
          <cell r="F185">
            <v>33</v>
          </cell>
        </row>
        <row r="186">
          <cell r="F186">
            <v>186</v>
          </cell>
        </row>
      </sheetData>
      <sheetData sheetId="35">
        <row r="16">
          <cell r="I16">
            <v>132</v>
          </cell>
          <cell r="J16">
            <v>61</v>
          </cell>
          <cell r="K16">
            <v>86</v>
          </cell>
          <cell r="L16">
            <v>41</v>
          </cell>
          <cell r="M16">
            <v>1018</v>
          </cell>
          <cell r="N16">
            <v>476</v>
          </cell>
          <cell r="O16">
            <v>121</v>
          </cell>
        </row>
        <row r="17">
          <cell r="I17">
            <v>105</v>
          </cell>
          <cell r="K17">
            <v>69</v>
          </cell>
          <cell r="M17">
            <v>841</v>
          </cell>
        </row>
        <row r="18">
          <cell r="I18">
            <v>7</v>
          </cell>
          <cell r="K18">
            <v>3</v>
          </cell>
          <cell r="M18">
            <v>60</v>
          </cell>
        </row>
        <row r="19">
          <cell r="I19">
            <v>27</v>
          </cell>
          <cell r="K19">
            <v>17</v>
          </cell>
          <cell r="M19">
            <v>177</v>
          </cell>
        </row>
        <row r="21">
          <cell r="I21">
            <v>69</v>
          </cell>
          <cell r="K21">
            <v>37</v>
          </cell>
          <cell r="M21">
            <v>551</v>
          </cell>
        </row>
        <row r="23">
          <cell r="I23">
            <v>14</v>
          </cell>
          <cell r="K23">
            <v>15</v>
          </cell>
          <cell r="M23">
            <v>54</v>
          </cell>
        </row>
        <row r="24">
          <cell r="I24">
            <v>2</v>
          </cell>
          <cell r="K24">
            <v>1</v>
          </cell>
          <cell r="M24">
            <v>13</v>
          </cell>
          <cell r="N24">
            <v>12</v>
          </cell>
          <cell r="O24">
            <v>0</v>
          </cell>
        </row>
        <row r="25">
          <cell r="K25">
            <v>14</v>
          </cell>
          <cell r="M25">
            <v>225</v>
          </cell>
        </row>
        <row r="26">
          <cell r="K26">
            <v>23</v>
          </cell>
          <cell r="M26">
            <v>259</v>
          </cell>
        </row>
        <row r="27">
          <cell r="N27">
            <v>163</v>
          </cell>
        </row>
        <row r="28">
          <cell r="M28">
            <v>828</v>
          </cell>
        </row>
        <row r="29">
          <cell r="I29">
            <v>57</v>
          </cell>
          <cell r="M29">
            <v>316</v>
          </cell>
        </row>
        <row r="30">
          <cell r="I30">
            <v>30</v>
          </cell>
          <cell r="M30">
            <v>166</v>
          </cell>
        </row>
        <row r="31">
          <cell r="I31">
            <v>38</v>
          </cell>
          <cell r="M31">
            <v>491</v>
          </cell>
        </row>
        <row r="32">
          <cell r="I32">
            <v>13</v>
          </cell>
          <cell r="M32">
            <v>182</v>
          </cell>
        </row>
        <row r="33">
          <cell r="I33">
            <v>0</v>
          </cell>
          <cell r="M33">
            <v>1</v>
          </cell>
        </row>
        <row r="34">
          <cell r="I34">
            <v>20</v>
          </cell>
          <cell r="M34">
            <v>211</v>
          </cell>
        </row>
        <row r="35">
          <cell r="I35">
            <v>1</v>
          </cell>
          <cell r="M35">
            <v>2</v>
          </cell>
        </row>
        <row r="36">
          <cell r="I36">
            <v>7</v>
          </cell>
          <cell r="M36">
            <v>45</v>
          </cell>
        </row>
        <row r="44">
          <cell r="M44">
            <v>33</v>
          </cell>
        </row>
        <row r="45">
          <cell r="I45">
            <v>27</v>
          </cell>
        </row>
        <row r="46">
          <cell r="I46">
            <v>105</v>
          </cell>
        </row>
        <row r="53">
          <cell r="I53">
            <v>148</v>
          </cell>
          <cell r="J53">
            <v>75</v>
          </cell>
          <cell r="K53">
            <v>74</v>
          </cell>
          <cell r="M53">
            <v>18</v>
          </cell>
          <cell r="O53">
            <v>70</v>
          </cell>
          <cell r="Q53">
            <v>41</v>
          </cell>
          <cell r="S53">
            <v>20</v>
          </cell>
          <cell r="U53">
            <v>41</v>
          </cell>
        </row>
        <row r="54">
          <cell r="I54">
            <v>86</v>
          </cell>
        </row>
        <row r="55">
          <cell r="I55">
            <v>75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13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24</v>
          </cell>
        </row>
        <row r="81">
          <cell r="I81">
            <v>8</v>
          </cell>
        </row>
        <row r="83">
          <cell r="I83">
            <v>0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12</v>
          </cell>
        </row>
        <row r="136">
          <cell r="K136">
            <v>35</v>
          </cell>
          <cell r="L136">
            <v>13</v>
          </cell>
          <cell r="M136">
            <v>4</v>
          </cell>
          <cell r="N136">
            <v>10</v>
          </cell>
        </row>
        <row r="137">
          <cell r="K137">
            <v>31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31</v>
          </cell>
        </row>
        <row r="163">
          <cell r="F163">
            <v>118</v>
          </cell>
        </row>
        <row r="164">
          <cell r="F164">
            <v>173</v>
          </cell>
        </row>
        <row r="165">
          <cell r="F165">
            <v>169</v>
          </cell>
        </row>
        <row r="166">
          <cell r="F166">
            <v>181</v>
          </cell>
        </row>
        <row r="167">
          <cell r="F167">
            <v>171</v>
          </cell>
        </row>
        <row r="168">
          <cell r="F168">
            <v>206</v>
          </cell>
        </row>
        <row r="169">
          <cell r="F169">
            <v>166</v>
          </cell>
        </row>
        <row r="170">
          <cell r="F170">
            <v>286</v>
          </cell>
        </row>
        <row r="171">
          <cell r="F171">
            <v>281</v>
          </cell>
        </row>
        <row r="172">
          <cell r="F172">
            <v>180</v>
          </cell>
        </row>
        <row r="173">
          <cell r="F173">
            <v>73</v>
          </cell>
        </row>
        <row r="174">
          <cell r="F174">
            <v>32</v>
          </cell>
        </row>
        <row r="175">
          <cell r="F175">
            <v>161</v>
          </cell>
        </row>
        <row r="176">
          <cell r="F176">
            <v>237</v>
          </cell>
        </row>
        <row r="177">
          <cell r="F177">
            <v>168</v>
          </cell>
        </row>
        <row r="178">
          <cell r="F178">
            <v>226</v>
          </cell>
        </row>
        <row r="179">
          <cell r="F179">
            <v>226</v>
          </cell>
        </row>
        <row r="180">
          <cell r="F180">
            <v>188</v>
          </cell>
        </row>
        <row r="181">
          <cell r="F181">
            <v>271</v>
          </cell>
        </row>
        <row r="182">
          <cell r="F182">
            <v>167</v>
          </cell>
        </row>
        <row r="183">
          <cell r="F183">
            <v>153</v>
          </cell>
        </row>
        <row r="184">
          <cell r="F184">
            <v>50</v>
          </cell>
        </row>
        <row r="185">
          <cell r="F185">
            <v>12</v>
          </cell>
        </row>
        <row r="186">
          <cell r="F186">
            <v>177</v>
          </cell>
        </row>
      </sheetData>
      <sheetData sheetId="36">
        <row r="16">
          <cell r="I16">
            <v>111</v>
          </cell>
          <cell r="J16">
            <v>54</v>
          </cell>
          <cell r="K16">
            <v>82</v>
          </cell>
          <cell r="L16">
            <v>47</v>
          </cell>
          <cell r="M16">
            <v>1082</v>
          </cell>
          <cell r="N16">
            <v>533</v>
          </cell>
          <cell r="O16">
            <v>169</v>
          </cell>
        </row>
        <row r="17">
          <cell r="I17">
            <v>103</v>
          </cell>
          <cell r="K17">
            <v>80</v>
          </cell>
          <cell r="M17">
            <v>963</v>
          </cell>
        </row>
        <row r="18">
          <cell r="I18">
            <v>10</v>
          </cell>
          <cell r="K18">
            <v>10</v>
          </cell>
          <cell r="M18">
            <v>72</v>
          </cell>
        </row>
        <row r="19">
          <cell r="I19">
            <v>8</v>
          </cell>
          <cell r="K19">
            <v>2</v>
          </cell>
          <cell r="M19">
            <v>119</v>
          </cell>
        </row>
        <row r="21">
          <cell r="I21">
            <v>61</v>
          </cell>
          <cell r="K21">
            <v>56</v>
          </cell>
          <cell r="M21">
            <v>727</v>
          </cell>
        </row>
        <row r="23">
          <cell r="I23">
            <v>14</v>
          </cell>
          <cell r="K23">
            <v>4</v>
          </cell>
          <cell r="M23">
            <v>57</v>
          </cell>
        </row>
        <row r="24">
          <cell r="I24">
            <v>1</v>
          </cell>
          <cell r="K24">
            <v>0</v>
          </cell>
          <cell r="M24">
            <v>5</v>
          </cell>
          <cell r="N24">
            <v>3</v>
          </cell>
          <cell r="O24">
            <v>0</v>
          </cell>
        </row>
        <row r="25">
          <cell r="K25">
            <v>33</v>
          </cell>
          <cell r="M25">
            <v>453</v>
          </cell>
        </row>
        <row r="26">
          <cell r="K26">
            <v>6</v>
          </cell>
          <cell r="M26">
            <v>202</v>
          </cell>
        </row>
        <row r="27">
          <cell r="N27">
            <v>174</v>
          </cell>
        </row>
        <row r="28">
          <cell r="M28">
            <v>916</v>
          </cell>
        </row>
        <row r="29">
          <cell r="I29">
            <v>48</v>
          </cell>
          <cell r="M29">
            <v>316</v>
          </cell>
        </row>
        <row r="30">
          <cell r="I30">
            <v>32</v>
          </cell>
          <cell r="M30">
            <v>178</v>
          </cell>
        </row>
        <row r="31">
          <cell r="I31">
            <v>22</v>
          </cell>
          <cell r="M31">
            <v>518</v>
          </cell>
        </row>
        <row r="32">
          <cell r="I32">
            <v>15</v>
          </cell>
          <cell r="M32">
            <v>266</v>
          </cell>
        </row>
        <row r="33">
          <cell r="I33">
            <v>1</v>
          </cell>
          <cell r="M33">
            <v>5</v>
          </cell>
        </row>
        <row r="34">
          <cell r="I34">
            <v>18</v>
          </cell>
          <cell r="M34">
            <v>231</v>
          </cell>
        </row>
        <row r="35">
          <cell r="I35">
            <v>0</v>
          </cell>
          <cell r="M35">
            <v>11</v>
          </cell>
        </row>
        <row r="36">
          <cell r="I36">
            <v>8</v>
          </cell>
          <cell r="M36">
            <v>59</v>
          </cell>
        </row>
        <row r="44">
          <cell r="M44">
            <v>37</v>
          </cell>
        </row>
        <row r="45">
          <cell r="I45">
            <v>24</v>
          </cell>
        </row>
        <row r="46">
          <cell r="I46">
            <v>87</v>
          </cell>
        </row>
        <row r="53">
          <cell r="I53">
            <v>128</v>
          </cell>
          <cell r="J53">
            <v>65</v>
          </cell>
          <cell r="K53">
            <v>93</v>
          </cell>
          <cell r="M53">
            <v>26</v>
          </cell>
          <cell r="O53">
            <v>50</v>
          </cell>
          <cell r="Q53">
            <v>31</v>
          </cell>
          <cell r="S53">
            <v>16</v>
          </cell>
          <cell r="U53">
            <v>28</v>
          </cell>
        </row>
        <row r="54">
          <cell r="I54">
            <v>82</v>
          </cell>
        </row>
        <row r="55">
          <cell r="I55">
            <v>70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8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31</v>
          </cell>
        </row>
        <row r="81">
          <cell r="I81">
            <v>2</v>
          </cell>
        </row>
        <row r="83">
          <cell r="I83">
            <v>1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1</v>
          </cell>
        </row>
        <row r="136">
          <cell r="K136">
            <v>144</v>
          </cell>
          <cell r="L136">
            <v>5</v>
          </cell>
          <cell r="M136">
            <v>0</v>
          </cell>
          <cell r="N136">
            <v>0</v>
          </cell>
        </row>
        <row r="137">
          <cell r="K137">
            <v>144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135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11</v>
          </cell>
        </row>
        <row r="163">
          <cell r="F163">
            <v>102</v>
          </cell>
        </row>
        <row r="164">
          <cell r="F164">
            <v>194</v>
          </cell>
        </row>
        <row r="165">
          <cell r="F165">
            <v>162</v>
          </cell>
        </row>
        <row r="166">
          <cell r="F166">
            <v>186</v>
          </cell>
        </row>
        <row r="167">
          <cell r="F167">
            <v>189</v>
          </cell>
        </row>
        <row r="168">
          <cell r="F168">
            <v>249</v>
          </cell>
        </row>
        <row r="169">
          <cell r="F169">
            <v>178</v>
          </cell>
        </row>
        <row r="170">
          <cell r="F170">
            <v>287</v>
          </cell>
        </row>
        <row r="171">
          <cell r="F171">
            <v>252</v>
          </cell>
        </row>
        <row r="172">
          <cell r="F172">
            <v>198</v>
          </cell>
        </row>
        <row r="173">
          <cell r="F173">
            <v>101</v>
          </cell>
        </row>
        <row r="174">
          <cell r="F174">
            <v>66</v>
          </cell>
        </row>
        <row r="175">
          <cell r="F175">
            <v>134</v>
          </cell>
        </row>
        <row r="176">
          <cell r="F176">
            <v>218</v>
          </cell>
        </row>
        <row r="177">
          <cell r="F177">
            <v>227</v>
          </cell>
        </row>
        <row r="178">
          <cell r="F178">
            <v>266</v>
          </cell>
        </row>
        <row r="179">
          <cell r="F179">
            <v>237</v>
          </cell>
        </row>
        <row r="180">
          <cell r="F180">
            <v>209</v>
          </cell>
        </row>
        <row r="181">
          <cell r="F181">
            <v>315</v>
          </cell>
        </row>
        <row r="182">
          <cell r="F182">
            <v>185</v>
          </cell>
        </row>
        <row r="183">
          <cell r="F183">
            <v>157</v>
          </cell>
        </row>
        <row r="184">
          <cell r="F184">
            <v>73</v>
          </cell>
        </row>
        <row r="185">
          <cell r="F185">
            <v>24</v>
          </cell>
        </row>
        <row r="186">
          <cell r="F186">
            <v>119</v>
          </cell>
        </row>
      </sheetData>
      <sheetData sheetId="37">
        <row r="16">
          <cell r="I16">
            <v>181</v>
          </cell>
          <cell r="J16">
            <v>101</v>
          </cell>
          <cell r="K16">
            <v>101</v>
          </cell>
          <cell r="L16">
            <v>69</v>
          </cell>
          <cell r="M16">
            <v>1256</v>
          </cell>
          <cell r="N16">
            <v>610</v>
          </cell>
          <cell r="O16">
            <v>151</v>
          </cell>
        </row>
        <row r="17">
          <cell r="I17">
            <v>161</v>
          </cell>
          <cell r="K17">
            <v>94</v>
          </cell>
          <cell r="M17">
            <v>1129</v>
          </cell>
        </row>
        <row r="18">
          <cell r="I18">
            <v>0</v>
          </cell>
          <cell r="K18">
            <v>1</v>
          </cell>
          <cell r="M18">
            <v>20</v>
          </cell>
        </row>
        <row r="19">
          <cell r="I19">
            <v>20</v>
          </cell>
          <cell r="K19">
            <v>7</v>
          </cell>
          <cell r="M19">
            <v>127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16</v>
          </cell>
          <cell r="K23">
            <v>5</v>
          </cell>
          <cell r="M23">
            <v>43</v>
          </cell>
        </row>
        <row r="24">
          <cell r="I24">
            <v>8</v>
          </cell>
          <cell r="K24">
            <v>1</v>
          </cell>
          <cell r="M24">
            <v>35</v>
          </cell>
          <cell r="N24">
            <v>30</v>
          </cell>
          <cell r="O24">
            <v>2</v>
          </cell>
        </row>
        <row r="25">
          <cell r="K25">
            <v>24</v>
          </cell>
          <cell r="M25">
            <v>358</v>
          </cell>
        </row>
        <row r="26">
          <cell r="K26">
            <v>17</v>
          </cell>
          <cell r="M26">
            <v>205</v>
          </cell>
        </row>
        <row r="27">
          <cell r="N27">
            <v>187</v>
          </cell>
        </row>
        <row r="28">
          <cell r="M28">
            <v>997</v>
          </cell>
        </row>
        <row r="29">
          <cell r="I29">
            <v>59</v>
          </cell>
          <cell r="M29">
            <v>228</v>
          </cell>
        </row>
        <row r="30">
          <cell r="I30">
            <v>33</v>
          </cell>
          <cell r="M30">
            <v>101</v>
          </cell>
        </row>
        <row r="31">
          <cell r="I31">
            <v>41</v>
          </cell>
          <cell r="M31">
            <v>639</v>
          </cell>
        </row>
        <row r="32">
          <cell r="I32">
            <v>23</v>
          </cell>
          <cell r="M32">
            <v>334</v>
          </cell>
        </row>
        <row r="33">
          <cell r="I33">
            <v>3</v>
          </cell>
          <cell r="M33">
            <v>31</v>
          </cell>
        </row>
        <row r="34">
          <cell r="I34">
            <v>23</v>
          </cell>
          <cell r="M34">
            <v>214</v>
          </cell>
        </row>
        <row r="35">
          <cell r="I35">
            <v>2</v>
          </cell>
          <cell r="M35">
            <v>9</v>
          </cell>
        </row>
        <row r="36">
          <cell r="I36">
            <v>14</v>
          </cell>
          <cell r="M36">
            <v>103</v>
          </cell>
        </row>
        <row r="44">
          <cell r="M44">
            <v>52</v>
          </cell>
        </row>
        <row r="45">
          <cell r="I45">
            <v>40</v>
          </cell>
        </row>
        <row r="46">
          <cell r="I46">
            <v>141</v>
          </cell>
        </row>
        <row r="53">
          <cell r="I53">
            <v>180</v>
          </cell>
          <cell r="J53">
            <v>111</v>
          </cell>
          <cell r="K53">
            <v>0</v>
          </cell>
          <cell r="M53">
            <v>29</v>
          </cell>
          <cell r="O53">
            <v>54</v>
          </cell>
          <cell r="Q53">
            <v>26</v>
          </cell>
          <cell r="S53">
            <v>24</v>
          </cell>
          <cell r="U53">
            <v>40</v>
          </cell>
        </row>
        <row r="54">
          <cell r="I54">
            <v>101</v>
          </cell>
        </row>
        <row r="55">
          <cell r="I55">
            <v>80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12</v>
          </cell>
        </row>
        <row r="73">
          <cell r="I73">
            <v>4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16</v>
          </cell>
        </row>
        <row r="81">
          <cell r="I81">
            <v>9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35</v>
          </cell>
        </row>
        <row r="136">
          <cell r="K136">
            <v>383</v>
          </cell>
          <cell r="L136">
            <v>1</v>
          </cell>
          <cell r="M136">
            <v>12</v>
          </cell>
          <cell r="N136">
            <v>358</v>
          </cell>
        </row>
        <row r="137">
          <cell r="K137">
            <v>383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7</v>
          </cell>
        </row>
        <row r="144">
          <cell r="K144">
            <v>185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29</v>
          </cell>
        </row>
        <row r="163">
          <cell r="F163">
            <v>166</v>
          </cell>
        </row>
        <row r="164">
          <cell r="F164">
            <v>218</v>
          </cell>
        </row>
        <row r="165">
          <cell r="F165">
            <v>175</v>
          </cell>
        </row>
        <row r="166">
          <cell r="F166">
            <v>189</v>
          </cell>
        </row>
        <row r="167">
          <cell r="F167">
            <v>159</v>
          </cell>
        </row>
        <row r="168">
          <cell r="F168">
            <v>349</v>
          </cell>
        </row>
        <row r="169">
          <cell r="F169">
            <v>101</v>
          </cell>
        </row>
        <row r="170">
          <cell r="F170">
            <v>283</v>
          </cell>
        </row>
        <row r="171">
          <cell r="F171">
            <v>381</v>
          </cell>
        </row>
        <row r="172">
          <cell r="F172">
            <v>273</v>
          </cell>
        </row>
        <row r="173">
          <cell r="F173">
            <v>132</v>
          </cell>
        </row>
        <row r="174">
          <cell r="F174">
            <v>86</v>
          </cell>
        </row>
        <row r="175">
          <cell r="F175">
            <v>301</v>
          </cell>
        </row>
        <row r="176">
          <cell r="F176">
            <v>288</v>
          </cell>
        </row>
        <row r="177">
          <cell r="F177">
            <v>188</v>
          </cell>
        </row>
        <row r="178">
          <cell r="F178">
            <v>222</v>
          </cell>
        </row>
        <row r="179">
          <cell r="F179">
            <v>257</v>
          </cell>
        </row>
        <row r="180">
          <cell r="F180">
            <v>311</v>
          </cell>
        </row>
        <row r="181">
          <cell r="F181">
            <v>315</v>
          </cell>
        </row>
        <row r="182">
          <cell r="F182">
            <v>190</v>
          </cell>
        </row>
        <row r="183">
          <cell r="F183">
            <v>189</v>
          </cell>
        </row>
        <row r="184">
          <cell r="F184">
            <v>88</v>
          </cell>
        </row>
        <row r="185">
          <cell r="F185">
            <v>36</v>
          </cell>
        </row>
        <row r="186">
          <cell r="F186">
            <v>127</v>
          </cell>
        </row>
      </sheetData>
      <sheetData sheetId="38"/>
      <sheetData sheetId="39">
        <row r="16">
          <cell r="I16">
            <v>2450</v>
          </cell>
          <cell r="J16">
            <v>1172</v>
          </cell>
          <cell r="K16">
            <v>1146</v>
          </cell>
          <cell r="L16">
            <v>612</v>
          </cell>
          <cell r="M16">
            <v>18888</v>
          </cell>
          <cell r="N16">
            <v>8974</v>
          </cell>
          <cell r="O16">
            <v>2598</v>
          </cell>
        </row>
        <row r="17">
          <cell r="I17">
            <v>2176</v>
          </cell>
          <cell r="K17">
            <v>1060</v>
          </cell>
          <cell r="M17">
            <v>16854</v>
          </cell>
        </row>
        <row r="18">
          <cell r="I18">
            <v>73</v>
          </cell>
          <cell r="K18">
            <v>40</v>
          </cell>
          <cell r="M18">
            <v>439</v>
          </cell>
        </row>
        <row r="19">
          <cell r="I19">
            <v>274</v>
          </cell>
          <cell r="K19">
            <v>86</v>
          </cell>
          <cell r="M19">
            <v>2034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107</v>
          </cell>
          <cell r="K23">
            <v>41</v>
          </cell>
          <cell r="M23">
            <v>323</v>
          </cell>
        </row>
        <row r="24">
          <cell r="I24">
            <v>175</v>
          </cell>
          <cell r="K24">
            <v>113</v>
          </cell>
          <cell r="M24">
            <v>1311</v>
          </cell>
          <cell r="N24">
            <v>866</v>
          </cell>
          <cell r="O24">
            <v>100</v>
          </cell>
        </row>
        <row r="25">
          <cell r="K25">
            <v>258</v>
          </cell>
          <cell r="M25">
            <v>6000</v>
          </cell>
        </row>
        <row r="26">
          <cell r="K26">
            <v>142</v>
          </cell>
        </row>
        <row r="27">
          <cell r="N27">
            <v>1358</v>
          </cell>
        </row>
        <row r="28">
          <cell r="M28">
            <v>13435</v>
          </cell>
        </row>
        <row r="29">
          <cell r="I29">
            <v>604</v>
          </cell>
          <cell r="M29">
            <v>2620</v>
          </cell>
        </row>
        <row r="30">
          <cell r="I30">
            <v>239</v>
          </cell>
          <cell r="M30">
            <v>1017</v>
          </cell>
        </row>
        <row r="31">
          <cell r="I31">
            <v>578</v>
          </cell>
          <cell r="M31">
            <v>7477</v>
          </cell>
        </row>
        <row r="32">
          <cell r="I32">
            <v>575</v>
          </cell>
          <cell r="M32">
            <v>6230</v>
          </cell>
        </row>
        <row r="33">
          <cell r="I33">
            <v>0</v>
          </cell>
          <cell r="M33">
            <v>5</v>
          </cell>
        </row>
        <row r="34">
          <cell r="I34">
            <v>147</v>
          </cell>
          <cell r="M34">
            <v>1443</v>
          </cell>
        </row>
        <row r="35">
          <cell r="I35">
            <v>3</v>
          </cell>
          <cell r="M35">
            <v>23</v>
          </cell>
        </row>
        <row r="36">
          <cell r="I36">
            <v>145</v>
          </cell>
          <cell r="M36">
            <v>1583</v>
          </cell>
        </row>
        <row r="44">
          <cell r="M44">
            <v>654</v>
          </cell>
        </row>
        <row r="45">
          <cell r="I45">
            <v>843</v>
          </cell>
        </row>
        <row r="46">
          <cell r="I46">
            <v>1607</v>
          </cell>
        </row>
        <row r="53">
          <cell r="I53">
            <v>2508</v>
          </cell>
          <cell r="J53">
            <v>1201</v>
          </cell>
          <cell r="K53">
            <v>0</v>
          </cell>
          <cell r="M53">
            <v>377</v>
          </cell>
          <cell r="O53">
            <v>597</v>
          </cell>
          <cell r="Q53">
            <v>230</v>
          </cell>
          <cell r="S53">
            <v>568</v>
          </cell>
          <cell r="U53">
            <v>649</v>
          </cell>
        </row>
        <row r="54">
          <cell r="I54">
            <v>1146</v>
          </cell>
        </row>
        <row r="55">
          <cell r="I55">
            <v>1034</v>
          </cell>
        </row>
        <row r="56">
          <cell r="I56">
            <v>106</v>
          </cell>
        </row>
        <row r="57">
          <cell r="I57">
            <v>0</v>
          </cell>
        </row>
        <row r="71">
          <cell r="I71">
            <v>55</v>
          </cell>
        </row>
        <row r="73">
          <cell r="I73">
            <v>22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955</v>
          </cell>
        </row>
        <row r="81">
          <cell r="I81">
            <v>160</v>
          </cell>
        </row>
        <row r="83">
          <cell r="I83">
            <v>42</v>
          </cell>
        </row>
        <row r="84">
          <cell r="I84">
            <v>22</v>
          </cell>
        </row>
        <row r="85">
          <cell r="I85">
            <v>6</v>
          </cell>
        </row>
        <row r="86">
          <cell r="I86">
            <v>88</v>
          </cell>
        </row>
        <row r="136">
          <cell r="K136">
            <v>2708</v>
          </cell>
          <cell r="L136">
            <v>68</v>
          </cell>
          <cell r="M136">
            <v>459</v>
          </cell>
          <cell r="N136">
            <v>114</v>
          </cell>
        </row>
        <row r="137">
          <cell r="K137">
            <v>2683</v>
          </cell>
        </row>
        <row r="138">
          <cell r="K138">
            <v>25</v>
          </cell>
        </row>
        <row r="139">
          <cell r="K139">
            <v>25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253</v>
          </cell>
        </row>
        <row r="143">
          <cell r="K143">
            <v>0</v>
          </cell>
        </row>
        <row r="144">
          <cell r="K144">
            <v>1426</v>
          </cell>
        </row>
        <row r="151">
          <cell r="I151">
            <v>0</v>
          </cell>
          <cell r="J151">
            <v>0</v>
          </cell>
          <cell r="K151">
            <v>5</v>
          </cell>
          <cell r="L151">
            <v>307</v>
          </cell>
        </row>
        <row r="152">
          <cell r="I152">
            <v>5</v>
          </cell>
          <cell r="J152">
            <v>749</v>
          </cell>
          <cell r="K152">
            <v>8</v>
          </cell>
          <cell r="L152">
            <v>158</v>
          </cell>
        </row>
        <row r="153">
          <cell r="I153">
            <v>0</v>
          </cell>
          <cell r="J153">
            <v>0</v>
          </cell>
          <cell r="K153">
            <v>1</v>
          </cell>
          <cell r="L153">
            <v>22</v>
          </cell>
        </row>
        <row r="162">
          <cell r="T162">
            <v>1604</v>
          </cell>
        </row>
        <row r="163">
          <cell r="F163">
            <v>2384</v>
          </cell>
        </row>
        <row r="164">
          <cell r="F164">
            <v>3964</v>
          </cell>
        </row>
        <row r="165">
          <cell r="F165">
            <v>3118</v>
          </cell>
        </row>
        <row r="166">
          <cell r="F166">
            <v>3694</v>
          </cell>
        </row>
        <row r="167">
          <cell r="F167">
            <v>2942</v>
          </cell>
        </row>
        <row r="168">
          <cell r="F168">
            <v>2786</v>
          </cell>
        </row>
        <row r="169">
          <cell r="F169">
            <v>1017</v>
          </cell>
        </row>
        <row r="170">
          <cell r="F170">
            <v>3500</v>
          </cell>
        </row>
        <row r="171">
          <cell r="F171">
            <v>5337</v>
          </cell>
        </row>
        <row r="172">
          <cell r="F172">
            <v>5356</v>
          </cell>
        </row>
        <row r="173">
          <cell r="F173">
            <v>2171</v>
          </cell>
        </row>
        <row r="174">
          <cell r="F174">
            <v>1507</v>
          </cell>
        </row>
        <row r="175">
          <cell r="F175">
            <v>6579</v>
          </cell>
        </row>
        <row r="176">
          <cell r="F176">
            <v>3111</v>
          </cell>
        </row>
        <row r="177">
          <cell r="F177">
            <v>2490</v>
          </cell>
        </row>
        <row r="178">
          <cell r="F178">
            <v>1629</v>
          </cell>
        </row>
        <row r="179">
          <cell r="F179">
            <v>5079</v>
          </cell>
        </row>
        <row r="180">
          <cell r="F180">
            <v>4930</v>
          </cell>
        </row>
        <row r="181">
          <cell r="F181">
            <v>3700</v>
          </cell>
        </row>
        <row r="182">
          <cell r="F182">
            <v>2813</v>
          </cell>
        </row>
        <row r="183">
          <cell r="F183">
            <v>3080</v>
          </cell>
        </row>
        <row r="184">
          <cell r="F184">
            <v>1921</v>
          </cell>
        </row>
        <row r="185">
          <cell r="F185">
            <v>410</v>
          </cell>
        </row>
        <row r="186">
          <cell r="F186">
            <v>2034</v>
          </cell>
        </row>
      </sheetData>
      <sheetData sheetId="40"/>
      <sheetData sheetId="41">
        <row r="16">
          <cell r="I16">
            <v>183</v>
          </cell>
          <cell r="J16">
            <v>79</v>
          </cell>
          <cell r="K16">
            <v>86</v>
          </cell>
          <cell r="L16">
            <v>47</v>
          </cell>
          <cell r="M16">
            <v>1016</v>
          </cell>
          <cell r="N16">
            <v>528</v>
          </cell>
          <cell r="O16">
            <v>169</v>
          </cell>
        </row>
        <row r="17">
          <cell r="I17">
            <v>162</v>
          </cell>
          <cell r="K17">
            <v>75</v>
          </cell>
          <cell r="M17">
            <v>889</v>
          </cell>
        </row>
        <row r="18">
          <cell r="I18">
            <v>7</v>
          </cell>
          <cell r="K18">
            <v>5</v>
          </cell>
          <cell r="M18">
            <v>59</v>
          </cell>
        </row>
        <row r="19">
          <cell r="I19">
            <v>21</v>
          </cell>
          <cell r="K19">
            <v>11</v>
          </cell>
          <cell r="M19">
            <v>127</v>
          </cell>
        </row>
        <row r="21">
          <cell r="I21">
            <v>85</v>
          </cell>
          <cell r="K21">
            <v>45</v>
          </cell>
          <cell r="M21">
            <v>484</v>
          </cell>
        </row>
        <row r="23">
          <cell r="I23">
            <v>14</v>
          </cell>
          <cell r="K23">
            <v>2</v>
          </cell>
          <cell r="M23">
            <v>39</v>
          </cell>
        </row>
        <row r="24">
          <cell r="I24">
            <v>7</v>
          </cell>
          <cell r="K24">
            <v>5</v>
          </cell>
          <cell r="M24">
            <v>25</v>
          </cell>
          <cell r="N24">
            <v>20</v>
          </cell>
          <cell r="O24">
            <v>5</v>
          </cell>
        </row>
        <row r="25">
          <cell r="K25">
            <v>21</v>
          </cell>
          <cell r="M25">
            <v>278</v>
          </cell>
        </row>
        <row r="26">
          <cell r="K26">
            <v>14</v>
          </cell>
          <cell r="M26">
            <v>179</v>
          </cell>
        </row>
        <row r="27">
          <cell r="N27">
            <v>118</v>
          </cell>
        </row>
        <row r="28">
          <cell r="M28">
            <v>757</v>
          </cell>
        </row>
        <row r="29">
          <cell r="I29">
            <v>46</v>
          </cell>
          <cell r="M29">
            <v>209</v>
          </cell>
        </row>
        <row r="30">
          <cell r="I30">
            <v>29</v>
          </cell>
          <cell r="M30">
            <v>111</v>
          </cell>
        </row>
        <row r="31">
          <cell r="I31">
            <v>28</v>
          </cell>
          <cell r="M31">
            <v>375</v>
          </cell>
        </row>
        <row r="32">
          <cell r="I32">
            <v>45</v>
          </cell>
          <cell r="M32">
            <v>297</v>
          </cell>
        </row>
        <row r="33">
          <cell r="I33">
            <v>0</v>
          </cell>
          <cell r="M33">
            <v>20</v>
          </cell>
        </row>
        <row r="34">
          <cell r="I34">
            <v>21</v>
          </cell>
          <cell r="M34">
            <v>177</v>
          </cell>
        </row>
        <row r="35">
          <cell r="I35">
            <v>0</v>
          </cell>
          <cell r="M35">
            <v>4</v>
          </cell>
        </row>
        <row r="36">
          <cell r="I36">
            <v>9</v>
          </cell>
          <cell r="M36">
            <v>66</v>
          </cell>
        </row>
        <row r="44">
          <cell r="M44">
            <v>55</v>
          </cell>
        </row>
        <row r="45">
          <cell r="I45">
            <v>69</v>
          </cell>
        </row>
        <row r="46">
          <cell r="I46">
            <v>114</v>
          </cell>
        </row>
        <row r="53">
          <cell r="I53">
            <v>161</v>
          </cell>
          <cell r="J53">
            <v>82</v>
          </cell>
          <cell r="K53">
            <v>80</v>
          </cell>
          <cell r="M53">
            <v>34</v>
          </cell>
          <cell r="O53">
            <v>47</v>
          </cell>
          <cell r="Q53">
            <v>23</v>
          </cell>
          <cell r="S53">
            <v>34</v>
          </cell>
          <cell r="U53">
            <v>33</v>
          </cell>
        </row>
        <row r="54">
          <cell r="I54">
            <v>86</v>
          </cell>
        </row>
        <row r="55">
          <cell r="I55">
            <v>69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14</v>
          </cell>
        </row>
        <row r="73">
          <cell r="I73">
            <v>4</v>
          </cell>
        </row>
        <row r="76">
          <cell r="I76">
            <v>2</v>
          </cell>
        </row>
        <row r="79">
          <cell r="I79">
            <v>0</v>
          </cell>
        </row>
        <row r="80">
          <cell r="I80">
            <v>31</v>
          </cell>
        </row>
        <row r="81">
          <cell r="I81">
            <v>7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2</v>
          </cell>
        </row>
        <row r="86">
          <cell r="I86">
            <v>12</v>
          </cell>
        </row>
        <row r="136">
          <cell r="K136">
            <v>170</v>
          </cell>
          <cell r="L136">
            <v>4</v>
          </cell>
          <cell r="M136">
            <v>4</v>
          </cell>
          <cell r="N136">
            <v>132</v>
          </cell>
        </row>
        <row r="137">
          <cell r="K137">
            <v>169</v>
          </cell>
        </row>
        <row r="138">
          <cell r="K138">
            <v>1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1</v>
          </cell>
        </row>
        <row r="142">
          <cell r="K142">
            <v>5</v>
          </cell>
        </row>
        <row r="144">
          <cell r="K144">
            <v>149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44</v>
          </cell>
        </row>
        <row r="163">
          <cell r="F163">
            <v>174</v>
          </cell>
        </row>
        <row r="164">
          <cell r="F164">
            <v>222</v>
          </cell>
        </row>
        <row r="165">
          <cell r="F165">
            <v>153</v>
          </cell>
        </row>
        <row r="166">
          <cell r="F166">
            <v>182</v>
          </cell>
        </row>
        <row r="167">
          <cell r="F167">
            <v>140</v>
          </cell>
        </row>
        <row r="168">
          <cell r="F168">
            <v>145</v>
          </cell>
        </row>
        <row r="169">
          <cell r="F169">
            <v>111</v>
          </cell>
        </row>
        <row r="170">
          <cell r="F170">
            <v>217</v>
          </cell>
        </row>
        <row r="171">
          <cell r="F171">
            <v>256</v>
          </cell>
        </row>
        <row r="172">
          <cell r="F172">
            <v>260</v>
          </cell>
        </row>
        <row r="173">
          <cell r="F173">
            <v>117</v>
          </cell>
        </row>
        <row r="174">
          <cell r="F174">
            <v>55</v>
          </cell>
        </row>
        <row r="175">
          <cell r="F175">
            <v>236</v>
          </cell>
        </row>
        <row r="176">
          <cell r="F176">
            <v>241</v>
          </cell>
        </row>
        <row r="177">
          <cell r="F177">
            <v>159</v>
          </cell>
        </row>
        <row r="178">
          <cell r="F178">
            <v>177</v>
          </cell>
        </row>
        <row r="179">
          <cell r="F179">
            <v>203</v>
          </cell>
        </row>
        <row r="180">
          <cell r="F180">
            <v>184</v>
          </cell>
        </row>
        <row r="181">
          <cell r="F181">
            <v>224</v>
          </cell>
        </row>
        <row r="182">
          <cell r="F182">
            <v>179</v>
          </cell>
        </row>
        <row r="183">
          <cell r="F183">
            <v>174</v>
          </cell>
        </row>
        <row r="184">
          <cell r="F184">
            <v>101</v>
          </cell>
        </row>
        <row r="185">
          <cell r="F185">
            <v>27</v>
          </cell>
        </row>
        <row r="186">
          <cell r="F186">
            <v>127</v>
          </cell>
        </row>
      </sheetData>
      <sheetData sheetId="42">
        <row r="16">
          <cell r="I16">
            <v>189</v>
          </cell>
          <cell r="J16">
            <v>80</v>
          </cell>
          <cell r="K16">
            <v>157</v>
          </cell>
          <cell r="L16">
            <v>81</v>
          </cell>
          <cell r="M16">
            <v>1811</v>
          </cell>
          <cell r="N16">
            <v>869</v>
          </cell>
          <cell r="O16">
            <v>177</v>
          </cell>
        </row>
        <row r="17">
          <cell r="I17">
            <v>164</v>
          </cell>
          <cell r="K17">
            <v>145</v>
          </cell>
          <cell r="M17">
            <v>1568</v>
          </cell>
        </row>
        <row r="18">
          <cell r="I18">
            <v>17</v>
          </cell>
          <cell r="K18">
            <v>7</v>
          </cell>
          <cell r="M18">
            <v>118</v>
          </cell>
        </row>
        <row r="19">
          <cell r="I19">
            <v>25</v>
          </cell>
          <cell r="K19">
            <v>12</v>
          </cell>
          <cell r="M19">
            <v>243</v>
          </cell>
        </row>
        <row r="21">
          <cell r="I21">
            <v>109</v>
          </cell>
          <cell r="K21">
            <v>75</v>
          </cell>
          <cell r="M21">
            <v>885</v>
          </cell>
        </row>
        <row r="23">
          <cell r="I23">
            <v>18</v>
          </cell>
          <cell r="K23">
            <v>10</v>
          </cell>
          <cell r="M23">
            <v>67</v>
          </cell>
        </row>
        <row r="24">
          <cell r="I24">
            <v>7</v>
          </cell>
          <cell r="K24">
            <v>5</v>
          </cell>
          <cell r="M24">
            <v>56</v>
          </cell>
          <cell r="N24">
            <v>43</v>
          </cell>
          <cell r="O24">
            <v>8</v>
          </cell>
        </row>
        <row r="25">
          <cell r="K25">
            <v>52</v>
          </cell>
          <cell r="M25">
            <v>778</v>
          </cell>
        </row>
        <row r="26">
          <cell r="K26">
            <v>25</v>
          </cell>
          <cell r="M26">
            <v>396</v>
          </cell>
        </row>
        <row r="27">
          <cell r="N27">
            <v>227</v>
          </cell>
        </row>
        <row r="28">
          <cell r="M28">
            <v>1539</v>
          </cell>
        </row>
        <row r="29">
          <cell r="I29">
            <v>67</v>
          </cell>
          <cell r="M29">
            <v>349</v>
          </cell>
        </row>
        <row r="30">
          <cell r="I30">
            <v>52</v>
          </cell>
          <cell r="M30">
            <v>208</v>
          </cell>
        </row>
        <row r="31">
          <cell r="I31">
            <v>61</v>
          </cell>
          <cell r="M31">
            <v>1021</v>
          </cell>
        </row>
        <row r="32">
          <cell r="I32">
            <v>53</v>
          </cell>
          <cell r="M32">
            <v>516</v>
          </cell>
        </row>
        <row r="33">
          <cell r="I33">
            <v>0</v>
          </cell>
          <cell r="M33">
            <v>0</v>
          </cell>
        </row>
        <row r="34">
          <cell r="I34">
            <v>20</v>
          </cell>
          <cell r="M34">
            <v>277</v>
          </cell>
        </row>
        <row r="35">
          <cell r="I35">
            <v>0</v>
          </cell>
          <cell r="M35">
            <v>6</v>
          </cell>
        </row>
        <row r="36">
          <cell r="I36">
            <v>6</v>
          </cell>
          <cell r="M36">
            <v>87</v>
          </cell>
        </row>
        <row r="44">
          <cell r="M44">
            <v>41</v>
          </cell>
        </row>
        <row r="45">
          <cell r="I45">
            <v>56</v>
          </cell>
        </row>
        <row r="46">
          <cell r="I46">
            <v>133</v>
          </cell>
        </row>
        <row r="53">
          <cell r="I53">
            <v>253</v>
          </cell>
          <cell r="J53">
            <v>129</v>
          </cell>
          <cell r="K53">
            <v>123</v>
          </cell>
          <cell r="M53">
            <v>24</v>
          </cell>
          <cell r="O53">
            <v>102</v>
          </cell>
          <cell r="Q53">
            <v>70</v>
          </cell>
          <cell r="S53">
            <v>38</v>
          </cell>
          <cell r="U53">
            <v>74</v>
          </cell>
        </row>
        <row r="54">
          <cell r="I54">
            <v>157</v>
          </cell>
        </row>
        <row r="55">
          <cell r="I55">
            <v>130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24</v>
          </cell>
        </row>
        <row r="73">
          <cell r="I73">
            <v>19</v>
          </cell>
        </row>
        <row r="76">
          <cell r="I76">
            <v>1</v>
          </cell>
        </row>
        <row r="79">
          <cell r="I79">
            <v>3</v>
          </cell>
        </row>
        <row r="80">
          <cell r="I80">
            <v>28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10</v>
          </cell>
        </row>
        <row r="136">
          <cell r="K136">
            <v>599</v>
          </cell>
          <cell r="L136">
            <v>26</v>
          </cell>
          <cell r="M136">
            <v>17</v>
          </cell>
          <cell r="N136">
            <v>549</v>
          </cell>
        </row>
        <row r="137">
          <cell r="K137">
            <v>591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547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79</v>
          </cell>
        </row>
        <row r="163">
          <cell r="F163">
            <v>171</v>
          </cell>
        </row>
        <row r="164">
          <cell r="F164">
            <v>266</v>
          </cell>
        </row>
        <row r="165">
          <cell r="F165">
            <v>200</v>
          </cell>
        </row>
        <row r="166">
          <cell r="F166">
            <v>297</v>
          </cell>
        </row>
        <row r="167">
          <cell r="F167">
            <v>338</v>
          </cell>
        </row>
        <row r="168">
          <cell r="F168">
            <v>539</v>
          </cell>
        </row>
        <row r="169">
          <cell r="F169">
            <v>208</v>
          </cell>
        </row>
        <row r="170">
          <cell r="F170">
            <v>354</v>
          </cell>
        </row>
        <row r="171">
          <cell r="F171">
            <v>474</v>
          </cell>
        </row>
        <row r="172">
          <cell r="F172">
            <v>462</v>
          </cell>
        </row>
        <row r="173">
          <cell r="F173">
            <v>181</v>
          </cell>
        </row>
        <row r="174">
          <cell r="F174">
            <v>132</v>
          </cell>
        </row>
        <row r="175">
          <cell r="F175">
            <v>230</v>
          </cell>
        </row>
        <row r="176">
          <cell r="F176">
            <v>334</v>
          </cell>
        </row>
        <row r="177">
          <cell r="F177">
            <v>226</v>
          </cell>
        </row>
        <row r="178">
          <cell r="F178">
            <v>361</v>
          </cell>
        </row>
        <row r="179">
          <cell r="F179">
            <v>660</v>
          </cell>
        </row>
        <row r="180">
          <cell r="F180">
            <v>459</v>
          </cell>
        </row>
        <row r="181">
          <cell r="F181">
            <v>392</v>
          </cell>
        </row>
        <row r="182">
          <cell r="F182">
            <v>258</v>
          </cell>
        </row>
        <row r="183">
          <cell r="F183">
            <v>272</v>
          </cell>
        </row>
        <row r="184">
          <cell r="F184">
            <v>152</v>
          </cell>
        </row>
        <row r="185">
          <cell r="F185">
            <v>35</v>
          </cell>
        </row>
        <row r="186">
          <cell r="F186">
            <v>243</v>
          </cell>
        </row>
      </sheetData>
      <sheetData sheetId="43">
        <row r="16">
          <cell r="I16">
            <v>330</v>
          </cell>
          <cell r="J16">
            <v>147</v>
          </cell>
          <cell r="K16">
            <v>244</v>
          </cell>
          <cell r="L16">
            <v>111</v>
          </cell>
          <cell r="M16">
            <v>2801</v>
          </cell>
          <cell r="N16">
            <v>1257</v>
          </cell>
          <cell r="O16">
            <v>430</v>
          </cell>
        </row>
        <row r="17">
          <cell r="I17">
            <v>245</v>
          </cell>
          <cell r="K17">
            <v>214</v>
          </cell>
          <cell r="M17">
            <v>2298</v>
          </cell>
        </row>
        <row r="18">
          <cell r="I18">
            <v>17</v>
          </cell>
          <cell r="K18">
            <v>19</v>
          </cell>
          <cell r="M18">
            <v>191</v>
          </cell>
        </row>
        <row r="19">
          <cell r="I19">
            <v>85</v>
          </cell>
          <cell r="K19">
            <v>30</v>
          </cell>
          <cell r="M19">
            <v>503</v>
          </cell>
        </row>
        <row r="21">
          <cell r="I21">
            <v>182</v>
          </cell>
          <cell r="K21">
            <v>134</v>
          </cell>
          <cell r="M21">
            <v>1535</v>
          </cell>
        </row>
        <row r="23">
          <cell r="I23">
            <v>11</v>
          </cell>
          <cell r="K23">
            <v>5</v>
          </cell>
          <cell r="M23">
            <v>52</v>
          </cell>
        </row>
        <row r="24">
          <cell r="I24">
            <v>30</v>
          </cell>
          <cell r="K24">
            <v>17</v>
          </cell>
          <cell r="M24">
            <v>180</v>
          </cell>
          <cell r="N24">
            <v>133</v>
          </cell>
          <cell r="O24">
            <v>13</v>
          </cell>
        </row>
        <row r="25">
          <cell r="K25">
            <v>84</v>
          </cell>
          <cell r="M25">
            <v>1079</v>
          </cell>
        </row>
        <row r="26">
          <cell r="K26">
            <v>38</v>
          </cell>
          <cell r="M26">
            <v>640</v>
          </cell>
        </row>
        <row r="27">
          <cell r="N27">
            <v>223</v>
          </cell>
        </row>
        <row r="28">
          <cell r="M28">
            <v>2080</v>
          </cell>
        </row>
        <row r="29">
          <cell r="I29">
            <v>91</v>
          </cell>
          <cell r="M29">
            <v>423</v>
          </cell>
        </row>
        <row r="30">
          <cell r="I30">
            <v>47</v>
          </cell>
          <cell r="M30">
            <v>199</v>
          </cell>
        </row>
        <row r="31">
          <cell r="I31">
            <v>103</v>
          </cell>
          <cell r="M31">
            <v>1272</v>
          </cell>
        </row>
        <row r="32">
          <cell r="I32">
            <v>73</v>
          </cell>
          <cell r="M32">
            <v>937</v>
          </cell>
        </row>
        <row r="33">
          <cell r="I33">
            <v>0</v>
          </cell>
          <cell r="M33">
            <v>1</v>
          </cell>
        </row>
        <row r="34">
          <cell r="I34">
            <v>22</v>
          </cell>
          <cell r="M34">
            <v>220</v>
          </cell>
        </row>
        <row r="35">
          <cell r="I35">
            <v>0</v>
          </cell>
          <cell r="M35">
            <v>6</v>
          </cell>
        </row>
        <row r="36">
          <cell r="I36">
            <v>22</v>
          </cell>
          <cell r="M36">
            <v>141</v>
          </cell>
        </row>
        <row r="44">
          <cell r="M44">
            <v>101</v>
          </cell>
        </row>
        <row r="45">
          <cell r="I45">
            <v>114</v>
          </cell>
        </row>
        <row r="46">
          <cell r="I46">
            <v>216</v>
          </cell>
        </row>
        <row r="53">
          <cell r="I53">
            <v>365</v>
          </cell>
          <cell r="J53">
            <v>157</v>
          </cell>
          <cell r="K53">
            <v>201</v>
          </cell>
          <cell r="M53">
            <v>55</v>
          </cell>
          <cell r="O53">
            <v>86</v>
          </cell>
          <cell r="Q53">
            <v>35</v>
          </cell>
          <cell r="S53">
            <v>76</v>
          </cell>
          <cell r="U53">
            <v>92</v>
          </cell>
        </row>
        <row r="54">
          <cell r="I54">
            <v>244</v>
          </cell>
        </row>
        <row r="55">
          <cell r="I55">
            <v>216</v>
          </cell>
        </row>
        <row r="56">
          <cell r="I56">
            <v>17</v>
          </cell>
        </row>
        <row r="57">
          <cell r="I57">
            <v>0</v>
          </cell>
        </row>
        <row r="71">
          <cell r="I71">
            <v>10</v>
          </cell>
        </row>
        <row r="73">
          <cell r="I73">
            <v>0</v>
          </cell>
        </row>
        <row r="76">
          <cell r="I76">
            <v>1</v>
          </cell>
        </row>
        <row r="79">
          <cell r="I79">
            <v>0</v>
          </cell>
        </row>
        <row r="80">
          <cell r="I80">
            <v>66</v>
          </cell>
        </row>
        <row r="81">
          <cell r="I81">
            <v>22</v>
          </cell>
        </row>
        <row r="83">
          <cell r="I83">
            <v>4</v>
          </cell>
        </row>
        <row r="84">
          <cell r="I84">
            <v>6</v>
          </cell>
        </row>
        <row r="85">
          <cell r="I85">
            <v>0</v>
          </cell>
        </row>
        <row r="86">
          <cell r="I86">
            <v>12</v>
          </cell>
        </row>
        <row r="136">
          <cell r="K136">
            <v>967</v>
          </cell>
          <cell r="L136">
            <v>7</v>
          </cell>
          <cell r="M136">
            <v>4</v>
          </cell>
          <cell r="N136">
            <v>306</v>
          </cell>
        </row>
        <row r="137">
          <cell r="K137">
            <v>967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10</v>
          </cell>
        </row>
        <row r="144">
          <cell r="K144">
            <v>910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65</v>
          </cell>
        </row>
        <row r="163">
          <cell r="F163">
            <v>314</v>
          </cell>
        </row>
        <row r="164">
          <cell r="F164">
            <v>492</v>
          </cell>
        </row>
        <row r="165">
          <cell r="F165">
            <v>448</v>
          </cell>
        </row>
        <row r="166">
          <cell r="F166">
            <v>491</v>
          </cell>
        </row>
        <row r="167">
          <cell r="F167">
            <v>504</v>
          </cell>
        </row>
        <row r="168">
          <cell r="F168">
            <v>552</v>
          </cell>
        </row>
        <row r="169">
          <cell r="F169">
            <v>199</v>
          </cell>
        </row>
        <row r="170">
          <cell r="F170">
            <v>499</v>
          </cell>
        </row>
        <row r="171">
          <cell r="F171">
            <v>775</v>
          </cell>
        </row>
        <row r="172">
          <cell r="F172">
            <v>757</v>
          </cell>
        </row>
        <row r="173">
          <cell r="F173">
            <v>359</v>
          </cell>
        </row>
        <row r="174">
          <cell r="F174">
            <v>212</v>
          </cell>
        </row>
        <row r="175">
          <cell r="F175">
            <v>617</v>
          </cell>
        </row>
        <row r="176">
          <cell r="F176">
            <v>544</v>
          </cell>
        </row>
        <row r="177">
          <cell r="F177">
            <v>358</v>
          </cell>
        </row>
        <row r="178">
          <cell r="F178">
            <v>411</v>
          </cell>
        </row>
        <row r="179">
          <cell r="F179">
            <v>871</v>
          </cell>
        </row>
        <row r="180">
          <cell r="F180">
            <v>317</v>
          </cell>
        </row>
        <row r="181">
          <cell r="F181">
            <v>541</v>
          </cell>
        </row>
        <row r="182">
          <cell r="F182">
            <v>440</v>
          </cell>
        </row>
        <row r="183">
          <cell r="F183">
            <v>539</v>
          </cell>
        </row>
        <row r="184">
          <cell r="F184">
            <v>371</v>
          </cell>
        </row>
        <row r="185">
          <cell r="F185">
            <v>90</v>
          </cell>
        </row>
        <row r="186">
          <cell r="F186">
            <v>503</v>
          </cell>
        </row>
      </sheetData>
      <sheetData sheetId="44">
        <row r="16">
          <cell r="I16">
            <v>272</v>
          </cell>
          <cell r="J16">
            <v>127</v>
          </cell>
          <cell r="K16">
            <v>161</v>
          </cell>
          <cell r="L16">
            <v>84</v>
          </cell>
          <cell r="M16">
            <v>1669</v>
          </cell>
          <cell r="N16">
            <v>815</v>
          </cell>
          <cell r="O16">
            <v>323</v>
          </cell>
        </row>
        <row r="17">
          <cell r="I17">
            <v>212</v>
          </cell>
          <cell r="K17">
            <v>137</v>
          </cell>
          <cell r="M17">
            <v>1409</v>
          </cell>
        </row>
        <row r="18">
          <cell r="I18">
            <v>18</v>
          </cell>
          <cell r="K18">
            <v>15</v>
          </cell>
          <cell r="M18">
            <v>141</v>
          </cell>
        </row>
        <row r="19">
          <cell r="I19">
            <v>60</v>
          </cell>
          <cell r="K19">
            <v>24</v>
          </cell>
          <cell r="M19">
            <v>260</v>
          </cell>
        </row>
        <row r="21">
          <cell r="I21">
            <v>98</v>
          </cell>
          <cell r="K21">
            <v>54</v>
          </cell>
          <cell r="M21">
            <v>624</v>
          </cell>
        </row>
        <row r="23">
          <cell r="I23">
            <v>15</v>
          </cell>
          <cell r="K23">
            <v>8</v>
          </cell>
          <cell r="M23">
            <v>37</v>
          </cell>
        </row>
        <row r="24">
          <cell r="I24">
            <v>12</v>
          </cell>
          <cell r="K24">
            <v>4</v>
          </cell>
          <cell r="M24">
            <v>70</v>
          </cell>
          <cell r="N24">
            <v>48</v>
          </cell>
          <cell r="O24">
            <v>16</v>
          </cell>
        </row>
        <row r="25">
          <cell r="K25">
            <v>36</v>
          </cell>
          <cell r="M25">
            <v>554</v>
          </cell>
        </row>
        <row r="26">
          <cell r="K26">
            <v>29</v>
          </cell>
          <cell r="M26">
            <v>335</v>
          </cell>
        </row>
        <row r="27">
          <cell r="N27">
            <v>126</v>
          </cell>
        </row>
        <row r="28">
          <cell r="M28">
            <v>1168</v>
          </cell>
        </row>
        <row r="29">
          <cell r="I29">
            <v>73</v>
          </cell>
          <cell r="M29">
            <v>246</v>
          </cell>
        </row>
        <row r="30">
          <cell r="I30">
            <v>35</v>
          </cell>
          <cell r="M30">
            <v>100</v>
          </cell>
        </row>
        <row r="31">
          <cell r="I31">
            <v>41</v>
          </cell>
          <cell r="M31">
            <v>607</v>
          </cell>
        </row>
        <row r="32">
          <cell r="I32">
            <v>54</v>
          </cell>
          <cell r="M32">
            <v>536</v>
          </cell>
        </row>
        <row r="33">
          <cell r="I33">
            <v>3</v>
          </cell>
          <cell r="M33">
            <v>3</v>
          </cell>
        </row>
        <row r="34">
          <cell r="I34">
            <v>19</v>
          </cell>
          <cell r="M34">
            <v>153</v>
          </cell>
        </row>
        <row r="35">
          <cell r="I35">
            <v>1</v>
          </cell>
          <cell r="M35">
            <v>4</v>
          </cell>
        </row>
        <row r="36">
          <cell r="I36">
            <v>15</v>
          </cell>
          <cell r="M36">
            <v>77</v>
          </cell>
        </row>
        <row r="44">
          <cell r="M44">
            <v>84</v>
          </cell>
        </row>
        <row r="45">
          <cell r="I45">
            <v>100</v>
          </cell>
        </row>
        <row r="46">
          <cell r="I46">
            <v>172</v>
          </cell>
        </row>
        <row r="53">
          <cell r="I53">
            <v>298</v>
          </cell>
          <cell r="J53">
            <v>144</v>
          </cell>
          <cell r="K53">
            <v>103</v>
          </cell>
          <cell r="M53">
            <v>49</v>
          </cell>
          <cell r="O53">
            <v>81</v>
          </cell>
          <cell r="Q53">
            <v>38</v>
          </cell>
          <cell r="S53">
            <v>64</v>
          </cell>
          <cell r="U53">
            <v>64</v>
          </cell>
        </row>
        <row r="54">
          <cell r="I54">
            <v>161</v>
          </cell>
        </row>
        <row r="55">
          <cell r="I55">
            <v>142</v>
          </cell>
        </row>
        <row r="56">
          <cell r="I56">
            <v>9</v>
          </cell>
        </row>
        <row r="57">
          <cell r="I57">
            <v>0</v>
          </cell>
        </row>
        <row r="71">
          <cell r="I71">
            <v>13</v>
          </cell>
        </row>
        <row r="73">
          <cell r="I73">
            <v>10</v>
          </cell>
        </row>
        <row r="76">
          <cell r="I76">
            <v>0</v>
          </cell>
        </row>
        <row r="79">
          <cell r="I79">
            <v>4</v>
          </cell>
        </row>
        <row r="80">
          <cell r="I80">
            <v>83</v>
          </cell>
        </row>
        <row r="81">
          <cell r="I81">
            <v>14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9</v>
          </cell>
        </row>
        <row r="136">
          <cell r="K136">
            <v>733</v>
          </cell>
          <cell r="L136">
            <v>19</v>
          </cell>
          <cell r="M136">
            <v>12</v>
          </cell>
          <cell r="N136">
            <v>93</v>
          </cell>
        </row>
        <row r="137">
          <cell r="K137">
            <v>721</v>
          </cell>
        </row>
        <row r="138">
          <cell r="K138">
            <v>12</v>
          </cell>
        </row>
        <row r="139">
          <cell r="K139">
            <v>12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12</v>
          </cell>
        </row>
        <row r="144">
          <cell r="K144">
            <v>539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255</v>
          </cell>
        </row>
        <row r="164">
          <cell r="F164">
            <v>344</v>
          </cell>
        </row>
        <row r="165">
          <cell r="F165">
            <v>288</v>
          </cell>
        </row>
        <row r="166">
          <cell r="F166">
            <v>312</v>
          </cell>
        </row>
        <row r="167">
          <cell r="F167">
            <v>215</v>
          </cell>
        </row>
        <row r="168">
          <cell r="F168">
            <v>255</v>
          </cell>
        </row>
        <row r="169">
          <cell r="F169">
            <v>100</v>
          </cell>
        </row>
        <row r="170">
          <cell r="F170">
            <v>319</v>
          </cell>
        </row>
        <row r="171">
          <cell r="F171">
            <v>492</v>
          </cell>
        </row>
        <row r="172">
          <cell r="F172">
            <v>414</v>
          </cell>
        </row>
        <row r="173">
          <cell r="F173">
            <v>214</v>
          </cell>
        </row>
        <row r="174">
          <cell r="F174">
            <v>130</v>
          </cell>
        </row>
        <row r="175">
          <cell r="F175">
            <v>483</v>
          </cell>
        </row>
        <row r="176">
          <cell r="F176">
            <v>352</v>
          </cell>
        </row>
        <row r="177">
          <cell r="F177">
            <v>227</v>
          </cell>
        </row>
        <row r="178">
          <cell r="F178">
            <v>226</v>
          </cell>
        </row>
        <row r="179">
          <cell r="F179">
            <v>381</v>
          </cell>
        </row>
        <row r="180">
          <cell r="F180">
            <v>229</v>
          </cell>
        </row>
        <row r="181">
          <cell r="F181">
            <v>343</v>
          </cell>
        </row>
        <row r="182">
          <cell r="F182">
            <v>269</v>
          </cell>
        </row>
        <row r="183">
          <cell r="F183">
            <v>310</v>
          </cell>
        </row>
        <row r="184">
          <cell r="F184">
            <v>200</v>
          </cell>
        </row>
        <row r="185">
          <cell r="F185">
            <v>58</v>
          </cell>
        </row>
        <row r="186">
          <cell r="F186">
            <v>260</v>
          </cell>
        </row>
      </sheetData>
      <sheetData sheetId="45">
        <row r="16">
          <cell r="I16">
            <v>127</v>
          </cell>
          <cell r="J16">
            <v>65</v>
          </cell>
          <cell r="K16">
            <v>93</v>
          </cell>
          <cell r="L16">
            <v>56</v>
          </cell>
          <cell r="M16">
            <v>1044</v>
          </cell>
          <cell r="N16">
            <v>494</v>
          </cell>
          <cell r="O16">
            <v>185</v>
          </cell>
        </row>
        <row r="17">
          <cell r="I17">
            <v>110</v>
          </cell>
          <cell r="K17">
            <v>85</v>
          </cell>
          <cell r="M17">
            <v>935</v>
          </cell>
        </row>
        <row r="18">
          <cell r="I18">
            <v>11</v>
          </cell>
          <cell r="K18">
            <v>9</v>
          </cell>
          <cell r="M18">
            <v>107</v>
          </cell>
        </row>
        <row r="19">
          <cell r="I19">
            <v>17</v>
          </cell>
          <cell r="K19">
            <v>8</v>
          </cell>
          <cell r="M19">
            <v>109</v>
          </cell>
        </row>
        <row r="21">
          <cell r="I21">
            <v>85</v>
          </cell>
          <cell r="K21">
            <v>62</v>
          </cell>
          <cell r="M21">
            <v>663</v>
          </cell>
        </row>
        <row r="23">
          <cell r="I23">
            <v>12</v>
          </cell>
          <cell r="K23">
            <v>5</v>
          </cell>
          <cell r="M23">
            <v>28</v>
          </cell>
        </row>
        <row r="24">
          <cell r="I24">
            <v>4</v>
          </cell>
          <cell r="K24">
            <v>4</v>
          </cell>
          <cell r="M24">
            <v>29</v>
          </cell>
          <cell r="N24">
            <v>20</v>
          </cell>
          <cell r="O24">
            <v>3</v>
          </cell>
        </row>
        <row r="25">
          <cell r="K25">
            <v>8</v>
          </cell>
          <cell r="M25">
            <v>242</v>
          </cell>
        </row>
        <row r="26">
          <cell r="K26">
            <v>14</v>
          </cell>
          <cell r="M26">
            <v>156</v>
          </cell>
        </row>
        <row r="27">
          <cell r="N27">
            <v>65</v>
          </cell>
        </row>
        <row r="28">
          <cell r="M28">
            <v>787</v>
          </cell>
        </row>
        <row r="29">
          <cell r="I29">
            <v>38</v>
          </cell>
          <cell r="M29">
            <v>177</v>
          </cell>
        </row>
        <row r="30">
          <cell r="I30">
            <v>24</v>
          </cell>
          <cell r="M30">
            <v>92</v>
          </cell>
        </row>
        <row r="31">
          <cell r="I31">
            <v>32</v>
          </cell>
          <cell r="M31">
            <v>482</v>
          </cell>
        </row>
        <row r="32">
          <cell r="I32">
            <v>37</v>
          </cell>
          <cell r="M32">
            <v>367</v>
          </cell>
        </row>
        <row r="33">
          <cell r="I33">
            <v>0</v>
          </cell>
          <cell r="M33">
            <v>0</v>
          </cell>
        </row>
        <row r="34">
          <cell r="I34">
            <v>12</v>
          </cell>
          <cell r="M34">
            <v>85</v>
          </cell>
        </row>
        <row r="35">
          <cell r="I35">
            <v>1</v>
          </cell>
          <cell r="M35">
            <v>4</v>
          </cell>
        </row>
        <row r="36">
          <cell r="I36">
            <v>9</v>
          </cell>
          <cell r="M36">
            <v>46</v>
          </cell>
        </row>
        <row r="44">
          <cell r="M44">
            <v>36</v>
          </cell>
        </row>
        <row r="45">
          <cell r="I45">
            <v>46</v>
          </cell>
        </row>
        <row r="46">
          <cell r="I46">
            <v>81</v>
          </cell>
        </row>
        <row r="53">
          <cell r="I53">
            <v>150</v>
          </cell>
          <cell r="J53">
            <v>80</v>
          </cell>
          <cell r="K53">
            <v>103</v>
          </cell>
          <cell r="M53">
            <v>29</v>
          </cell>
          <cell r="O53">
            <v>29</v>
          </cell>
          <cell r="Q53">
            <v>17</v>
          </cell>
          <cell r="S53">
            <v>37</v>
          </cell>
          <cell r="U53">
            <v>33</v>
          </cell>
        </row>
        <row r="54">
          <cell r="I54">
            <v>93</v>
          </cell>
        </row>
        <row r="55">
          <cell r="I55">
            <v>85</v>
          </cell>
        </row>
        <row r="56">
          <cell r="I56">
            <v>10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39</v>
          </cell>
        </row>
        <row r="81">
          <cell r="I81">
            <v>8</v>
          </cell>
        </row>
        <row r="83">
          <cell r="I83">
            <v>2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6</v>
          </cell>
        </row>
        <row r="136">
          <cell r="K136">
            <v>322</v>
          </cell>
          <cell r="L136">
            <v>1</v>
          </cell>
          <cell r="M136">
            <v>3</v>
          </cell>
          <cell r="N136">
            <v>63</v>
          </cell>
        </row>
        <row r="137">
          <cell r="K137">
            <v>322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11</v>
          </cell>
        </row>
        <row r="144">
          <cell r="K144">
            <v>294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120</v>
          </cell>
        </row>
        <row r="164">
          <cell r="F164">
            <v>168</v>
          </cell>
        </row>
        <row r="165">
          <cell r="F165">
            <v>186</v>
          </cell>
        </row>
        <row r="166">
          <cell r="F166">
            <v>186</v>
          </cell>
        </row>
        <row r="167">
          <cell r="F167">
            <v>176</v>
          </cell>
        </row>
        <row r="168">
          <cell r="F168">
            <v>208</v>
          </cell>
        </row>
        <row r="169">
          <cell r="F169">
            <v>92</v>
          </cell>
        </row>
        <row r="170">
          <cell r="F170">
            <v>184</v>
          </cell>
        </row>
        <row r="171">
          <cell r="F171">
            <v>263</v>
          </cell>
        </row>
        <row r="172">
          <cell r="F172">
            <v>274</v>
          </cell>
        </row>
        <row r="173">
          <cell r="F173">
            <v>124</v>
          </cell>
        </row>
        <row r="174">
          <cell r="F174">
            <v>107</v>
          </cell>
        </row>
        <row r="175">
          <cell r="F175">
            <v>310</v>
          </cell>
        </row>
        <row r="176">
          <cell r="F176">
            <v>227</v>
          </cell>
        </row>
        <row r="177">
          <cell r="F177">
            <v>131</v>
          </cell>
        </row>
        <row r="178">
          <cell r="F178">
            <v>148</v>
          </cell>
        </row>
        <row r="179">
          <cell r="F179">
            <v>228</v>
          </cell>
        </row>
        <row r="180">
          <cell r="F180">
            <v>169</v>
          </cell>
        </row>
        <row r="181">
          <cell r="F181">
            <v>180</v>
          </cell>
        </row>
        <row r="182">
          <cell r="F182">
            <v>176</v>
          </cell>
        </row>
        <row r="183">
          <cell r="F183">
            <v>216</v>
          </cell>
        </row>
        <row r="184">
          <cell r="F184">
            <v>155</v>
          </cell>
        </row>
        <row r="185">
          <cell r="F185">
            <v>39</v>
          </cell>
        </row>
        <row r="186">
          <cell r="F186">
            <v>109</v>
          </cell>
        </row>
      </sheetData>
      <sheetData sheetId="46"/>
      <sheetData sheetId="47">
        <row r="16">
          <cell r="I16">
            <v>278</v>
          </cell>
          <cell r="J16">
            <v>142</v>
          </cell>
          <cell r="K16">
            <v>163</v>
          </cell>
          <cell r="L16">
            <v>93</v>
          </cell>
          <cell r="M16">
            <v>2139</v>
          </cell>
          <cell r="N16">
            <v>1007</v>
          </cell>
          <cell r="O16">
            <v>274</v>
          </cell>
        </row>
        <row r="17">
          <cell r="I17">
            <v>228</v>
          </cell>
          <cell r="K17">
            <v>142</v>
          </cell>
          <cell r="M17">
            <v>1851</v>
          </cell>
        </row>
        <row r="18">
          <cell r="I18">
            <v>21</v>
          </cell>
          <cell r="K18">
            <v>18</v>
          </cell>
          <cell r="M18">
            <v>146</v>
          </cell>
        </row>
        <row r="19">
          <cell r="I19">
            <v>50</v>
          </cell>
          <cell r="K19">
            <v>21</v>
          </cell>
          <cell r="M19">
            <v>288</v>
          </cell>
        </row>
        <row r="21">
          <cell r="I21">
            <v>143</v>
          </cell>
          <cell r="K21">
            <v>82</v>
          </cell>
          <cell r="M21">
            <v>1085</v>
          </cell>
        </row>
        <row r="23">
          <cell r="I23">
            <v>21</v>
          </cell>
          <cell r="K23">
            <v>9</v>
          </cell>
          <cell r="M23">
            <v>57</v>
          </cell>
        </row>
        <row r="24">
          <cell r="I24">
            <v>12</v>
          </cell>
          <cell r="K24">
            <v>4</v>
          </cell>
          <cell r="M24">
            <v>45</v>
          </cell>
          <cell r="N24">
            <v>31</v>
          </cell>
          <cell r="O24">
            <v>8</v>
          </cell>
        </row>
        <row r="25">
          <cell r="K25">
            <v>56</v>
          </cell>
          <cell r="M25">
            <v>856</v>
          </cell>
        </row>
        <row r="26">
          <cell r="K26">
            <v>28</v>
          </cell>
          <cell r="M26">
            <v>413</v>
          </cell>
        </row>
        <row r="27">
          <cell r="N27">
            <v>185</v>
          </cell>
        </row>
        <row r="28">
          <cell r="M28">
            <v>1666</v>
          </cell>
        </row>
        <row r="29">
          <cell r="I29">
            <v>113</v>
          </cell>
          <cell r="M29">
            <v>428</v>
          </cell>
        </row>
        <row r="30">
          <cell r="I30">
            <v>70</v>
          </cell>
          <cell r="M30">
            <v>227</v>
          </cell>
        </row>
        <row r="31">
          <cell r="I31">
            <v>67</v>
          </cell>
          <cell r="M31">
            <v>987</v>
          </cell>
        </row>
        <row r="32">
          <cell r="I32">
            <v>54</v>
          </cell>
          <cell r="M32">
            <v>613</v>
          </cell>
        </row>
        <row r="33">
          <cell r="I33">
            <v>2</v>
          </cell>
          <cell r="M33">
            <v>20</v>
          </cell>
        </row>
        <row r="34">
          <cell r="I34">
            <v>30</v>
          </cell>
          <cell r="M34">
            <v>203</v>
          </cell>
        </row>
        <row r="35">
          <cell r="I35">
            <v>2</v>
          </cell>
          <cell r="M35">
            <v>6</v>
          </cell>
        </row>
        <row r="36">
          <cell r="I36">
            <v>22</v>
          </cell>
          <cell r="M36">
            <v>106</v>
          </cell>
        </row>
        <row r="44">
          <cell r="M44">
            <v>75</v>
          </cell>
        </row>
        <row r="45">
          <cell r="I45">
            <v>86</v>
          </cell>
        </row>
        <row r="46">
          <cell r="I46">
            <v>192</v>
          </cell>
        </row>
        <row r="53">
          <cell r="I53">
            <v>265</v>
          </cell>
          <cell r="J53">
            <v>137</v>
          </cell>
          <cell r="K53">
            <v>136</v>
          </cell>
          <cell r="M53">
            <v>36</v>
          </cell>
          <cell r="O53">
            <v>85</v>
          </cell>
          <cell r="Q53">
            <v>43</v>
          </cell>
          <cell r="S53">
            <v>49</v>
          </cell>
          <cell r="U53">
            <v>76</v>
          </cell>
        </row>
        <row r="54">
          <cell r="I54">
            <v>163</v>
          </cell>
        </row>
        <row r="55">
          <cell r="I55">
            <v>149</v>
          </cell>
        </row>
        <row r="56">
          <cell r="I56">
            <v>11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14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58</v>
          </cell>
        </row>
        <row r="81">
          <cell r="I81">
            <v>8</v>
          </cell>
        </row>
        <row r="83">
          <cell r="I83">
            <v>6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</v>
          </cell>
        </row>
        <row r="136">
          <cell r="K136">
            <v>66</v>
          </cell>
          <cell r="L136">
            <v>14</v>
          </cell>
          <cell r="M136">
            <v>13</v>
          </cell>
          <cell r="N136">
            <v>26</v>
          </cell>
        </row>
        <row r="137">
          <cell r="K137">
            <v>56</v>
          </cell>
        </row>
        <row r="138">
          <cell r="K138">
            <v>10</v>
          </cell>
        </row>
        <row r="139">
          <cell r="K139">
            <v>10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29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19</v>
          </cell>
        </row>
        <row r="163">
          <cell r="F163">
            <v>264</v>
          </cell>
        </row>
        <row r="164">
          <cell r="F164">
            <v>380</v>
          </cell>
        </row>
        <row r="165">
          <cell r="F165">
            <v>310</v>
          </cell>
        </row>
        <row r="166">
          <cell r="F166">
            <v>368</v>
          </cell>
        </row>
        <row r="167">
          <cell r="F167">
            <v>357</v>
          </cell>
        </row>
        <row r="168">
          <cell r="F168">
            <v>460</v>
          </cell>
        </row>
        <row r="169">
          <cell r="F169">
            <v>227</v>
          </cell>
        </row>
        <row r="170">
          <cell r="F170">
            <v>430</v>
          </cell>
        </row>
        <row r="171">
          <cell r="F171">
            <v>564</v>
          </cell>
        </row>
        <row r="172">
          <cell r="F172">
            <v>553</v>
          </cell>
        </row>
        <row r="173">
          <cell r="F173">
            <v>217</v>
          </cell>
        </row>
        <row r="174">
          <cell r="F174">
            <v>148</v>
          </cell>
        </row>
        <row r="175">
          <cell r="F175">
            <v>456</v>
          </cell>
        </row>
        <row r="176">
          <cell r="F176">
            <v>457</v>
          </cell>
        </row>
        <row r="177">
          <cell r="F177">
            <v>343</v>
          </cell>
        </row>
        <row r="178">
          <cell r="F178">
            <v>333</v>
          </cell>
        </row>
        <row r="179">
          <cell r="F179">
            <v>550</v>
          </cell>
        </row>
        <row r="180">
          <cell r="F180">
            <v>428</v>
          </cell>
        </row>
        <row r="181">
          <cell r="F181">
            <v>450</v>
          </cell>
        </row>
        <row r="182">
          <cell r="F182">
            <v>365</v>
          </cell>
        </row>
        <row r="183">
          <cell r="F183">
            <v>360</v>
          </cell>
        </row>
        <row r="184">
          <cell r="F184">
            <v>199</v>
          </cell>
        </row>
        <row r="185">
          <cell r="F185">
            <v>49</v>
          </cell>
        </row>
        <row r="186">
          <cell r="F186">
            <v>288</v>
          </cell>
        </row>
      </sheetData>
      <sheetData sheetId="48">
        <row r="16">
          <cell r="I16">
            <v>230</v>
          </cell>
          <cell r="J16">
            <v>104</v>
          </cell>
          <cell r="K16">
            <v>141</v>
          </cell>
          <cell r="L16">
            <v>88</v>
          </cell>
          <cell r="M16">
            <v>2037</v>
          </cell>
          <cell r="N16">
            <v>1051</v>
          </cell>
          <cell r="O16">
            <v>279</v>
          </cell>
        </row>
        <row r="17">
          <cell r="I17">
            <v>208</v>
          </cell>
          <cell r="K17">
            <v>131</v>
          </cell>
          <cell r="M17">
            <v>1798</v>
          </cell>
        </row>
        <row r="18">
          <cell r="I18">
            <v>5</v>
          </cell>
          <cell r="K18">
            <v>2</v>
          </cell>
          <cell r="M18">
            <v>76</v>
          </cell>
        </row>
        <row r="19">
          <cell r="I19">
            <v>22</v>
          </cell>
          <cell r="K19">
            <v>10</v>
          </cell>
          <cell r="M19">
            <v>239</v>
          </cell>
        </row>
        <row r="21">
          <cell r="I21">
            <v>118</v>
          </cell>
          <cell r="K21">
            <v>73</v>
          </cell>
          <cell r="M21">
            <v>1070</v>
          </cell>
        </row>
        <row r="23">
          <cell r="I23">
            <v>25</v>
          </cell>
          <cell r="K23">
            <v>12</v>
          </cell>
          <cell r="M23">
            <v>89</v>
          </cell>
        </row>
        <row r="24">
          <cell r="I24">
            <v>4</v>
          </cell>
          <cell r="K24">
            <v>5</v>
          </cell>
          <cell r="M24">
            <v>55</v>
          </cell>
          <cell r="N24">
            <v>47</v>
          </cell>
          <cell r="O24">
            <v>1</v>
          </cell>
        </row>
        <row r="25">
          <cell r="K25">
            <v>21</v>
          </cell>
          <cell r="M25">
            <v>598</v>
          </cell>
        </row>
        <row r="26">
          <cell r="K26">
            <v>22</v>
          </cell>
          <cell r="M26">
            <v>368</v>
          </cell>
        </row>
        <row r="27">
          <cell r="N27">
            <v>279</v>
          </cell>
        </row>
        <row r="28">
          <cell r="M28">
            <v>1682</v>
          </cell>
        </row>
        <row r="29">
          <cell r="I29">
            <v>88</v>
          </cell>
          <cell r="M29">
            <v>469</v>
          </cell>
        </row>
        <row r="30">
          <cell r="I30">
            <v>60</v>
          </cell>
          <cell r="M30">
            <v>261</v>
          </cell>
        </row>
        <row r="31">
          <cell r="I31">
            <v>58</v>
          </cell>
          <cell r="M31">
            <v>1004</v>
          </cell>
        </row>
        <row r="32">
          <cell r="I32">
            <v>44</v>
          </cell>
          <cell r="M32">
            <v>585</v>
          </cell>
        </row>
        <row r="33">
          <cell r="I33">
            <v>0</v>
          </cell>
          <cell r="M33">
            <v>10</v>
          </cell>
        </row>
        <row r="34">
          <cell r="I34">
            <v>22</v>
          </cell>
          <cell r="M34">
            <v>369</v>
          </cell>
        </row>
        <row r="35">
          <cell r="I35">
            <v>1</v>
          </cell>
          <cell r="M35">
            <v>2</v>
          </cell>
        </row>
        <row r="36">
          <cell r="I36">
            <v>16</v>
          </cell>
          <cell r="M36">
            <v>150</v>
          </cell>
        </row>
        <row r="44">
          <cell r="M44">
            <v>71</v>
          </cell>
        </row>
        <row r="45">
          <cell r="I45">
            <v>88</v>
          </cell>
        </row>
        <row r="46">
          <cell r="I46">
            <v>142</v>
          </cell>
        </row>
        <row r="53">
          <cell r="I53">
            <v>236</v>
          </cell>
          <cell r="J53">
            <v>120</v>
          </cell>
          <cell r="K53">
            <v>115</v>
          </cell>
          <cell r="M53">
            <v>40</v>
          </cell>
          <cell r="O53">
            <v>81</v>
          </cell>
          <cell r="Q53">
            <v>47</v>
          </cell>
          <cell r="S53">
            <v>48</v>
          </cell>
          <cell r="U53">
            <v>66</v>
          </cell>
        </row>
        <row r="54">
          <cell r="I54">
            <v>141</v>
          </cell>
        </row>
        <row r="55">
          <cell r="I55">
            <v>134</v>
          </cell>
        </row>
        <row r="56">
          <cell r="I56">
            <v>6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50</v>
          </cell>
        </row>
        <row r="81">
          <cell r="I81">
            <v>4</v>
          </cell>
        </row>
        <row r="83">
          <cell r="I83">
            <v>6</v>
          </cell>
        </row>
        <row r="84">
          <cell r="I84">
            <v>5</v>
          </cell>
        </row>
        <row r="85">
          <cell r="I85">
            <v>0</v>
          </cell>
        </row>
        <row r="86">
          <cell r="I86">
            <v>19</v>
          </cell>
        </row>
        <row r="136">
          <cell r="K136">
            <v>86</v>
          </cell>
          <cell r="L136">
            <v>10</v>
          </cell>
          <cell r="M136">
            <v>11</v>
          </cell>
          <cell r="N136">
            <v>2</v>
          </cell>
        </row>
        <row r="137">
          <cell r="K137">
            <v>86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4</v>
          </cell>
        </row>
        <row r="144">
          <cell r="K144">
            <v>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48</v>
          </cell>
        </row>
        <row r="163">
          <cell r="F163">
            <v>217</v>
          </cell>
        </row>
        <row r="164">
          <cell r="F164">
            <v>323</v>
          </cell>
        </row>
        <row r="165">
          <cell r="F165">
            <v>304</v>
          </cell>
        </row>
        <row r="166">
          <cell r="F166">
            <v>320</v>
          </cell>
        </row>
        <row r="167">
          <cell r="F167">
            <v>359</v>
          </cell>
        </row>
        <row r="168">
          <cell r="F168">
            <v>514</v>
          </cell>
        </row>
        <row r="169">
          <cell r="F169">
            <v>261</v>
          </cell>
        </row>
        <row r="170">
          <cell r="F170">
            <v>432</v>
          </cell>
        </row>
        <row r="171">
          <cell r="F171">
            <v>531</v>
          </cell>
        </row>
        <row r="172">
          <cell r="F172">
            <v>434</v>
          </cell>
        </row>
        <row r="173">
          <cell r="F173">
            <v>227</v>
          </cell>
        </row>
        <row r="174">
          <cell r="F174">
            <v>152</v>
          </cell>
        </row>
        <row r="175">
          <cell r="F175">
            <v>378</v>
          </cell>
        </row>
        <row r="176">
          <cell r="F176">
            <v>467</v>
          </cell>
        </row>
        <row r="177">
          <cell r="F177">
            <v>320</v>
          </cell>
        </row>
        <row r="178">
          <cell r="F178">
            <v>473</v>
          </cell>
        </row>
        <row r="179">
          <cell r="F179">
            <v>399</v>
          </cell>
        </row>
        <row r="180">
          <cell r="F180">
            <v>369</v>
          </cell>
        </row>
        <row r="181">
          <cell r="F181">
            <v>453</v>
          </cell>
        </row>
        <row r="182">
          <cell r="F182">
            <v>345</v>
          </cell>
        </row>
        <row r="183">
          <cell r="F183">
            <v>375</v>
          </cell>
        </row>
        <row r="184">
          <cell r="F184">
            <v>182</v>
          </cell>
        </row>
        <row r="185">
          <cell r="F185">
            <v>74</v>
          </cell>
        </row>
        <row r="186">
          <cell r="F186">
            <v>239</v>
          </cell>
        </row>
      </sheetData>
      <sheetData sheetId="49">
        <row r="16">
          <cell r="I16">
            <v>206</v>
          </cell>
          <cell r="J16">
            <v>94</v>
          </cell>
          <cell r="K16">
            <v>114</v>
          </cell>
          <cell r="L16">
            <v>64</v>
          </cell>
          <cell r="M16">
            <v>1606</v>
          </cell>
          <cell r="N16">
            <v>648</v>
          </cell>
          <cell r="O16">
            <v>224</v>
          </cell>
        </row>
        <row r="17">
          <cell r="I17">
            <v>187</v>
          </cell>
          <cell r="K17">
            <v>106</v>
          </cell>
          <cell r="M17">
            <v>1461</v>
          </cell>
        </row>
        <row r="18">
          <cell r="I18">
            <v>7</v>
          </cell>
          <cell r="K18">
            <v>3</v>
          </cell>
          <cell r="M18">
            <v>76</v>
          </cell>
        </row>
        <row r="19">
          <cell r="I19">
            <v>19</v>
          </cell>
          <cell r="K19">
            <v>8</v>
          </cell>
          <cell r="M19">
            <v>145</v>
          </cell>
        </row>
        <row r="21">
          <cell r="I21">
            <v>76</v>
          </cell>
          <cell r="K21">
            <v>52</v>
          </cell>
          <cell r="M21">
            <v>567</v>
          </cell>
        </row>
        <row r="23">
          <cell r="I23">
            <v>15</v>
          </cell>
          <cell r="K23">
            <v>7</v>
          </cell>
          <cell r="M23">
            <v>59</v>
          </cell>
        </row>
        <row r="24">
          <cell r="I24">
            <v>5</v>
          </cell>
          <cell r="K24">
            <v>2</v>
          </cell>
          <cell r="M24">
            <v>40</v>
          </cell>
          <cell r="N24">
            <v>30</v>
          </cell>
          <cell r="O24">
            <v>4</v>
          </cell>
        </row>
        <row r="25">
          <cell r="K25">
            <v>33</v>
          </cell>
          <cell r="M25">
            <v>557</v>
          </cell>
        </row>
        <row r="26">
          <cell r="K26">
            <v>12</v>
          </cell>
          <cell r="M26">
            <v>230</v>
          </cell>
        </row>
        <row r="27">
          <cell r="N27">
            <v>83</v>
          </cell>
        </row>
        <row r="28">
          <cell r="M28">
            <v>1168</v>
          </cell>
        </row>
        <row r="29">
          <cell r="I29">
            <v>58</v>
          </cell>
          <cell r="M29">
            <v>287</v>
          </cell>
        </row>
        <row r="30">
          <cell r="I30">
            <v>36</v>
          </cell>
          <cell r="M30">
            <v>154</v>
          </cell>
        </row>
        <row r="31">
          <cell r="I31">
            <v>42</v>
          </cell>
          <cell r="M31">
            <v>633</v>
          </cell>
        </row>
        <row r="32">
          <cell r="I32">
            <v>48</v>
          </cell>
          <cell r="M32">
            <v>524</v>
          </cell>
        </row>
        <row r="33">
          <cell r="I33">
            <v>0</v>
          </cell>
          <cell r="M33">
            <v>0</v>
          </cell>
        </row>
        <row r="34">
          <cell r="I34">
            <v>11</v>
          </cell>
          <cell r="M34">
            <v>108</v>
          </cell>
        </row>
        <row r="35">
          <cell r="I35">
            <v>0</v>
          </cell>
          <cell r="M35">
            <v>2</v>
          </cell>
        </row>
        <row r="36">
          <cell r="I36">
            <v>7</v>
          </cell>
          <cell r="M36">
            <v>75</v>
          </cell>
        </row>
        <row r="44">
          <cell r="M44">
            <v>52</v>
          </cell>
        </row>
        <row r="45">
          <cell r="I45">
            <v>72</v>
          </cell>
        </row>
        <row r="46">
          <cell r="I46">
            <v>134</v>
          </cell>
        </row>
        <row r="53">
          <cell r="I53">
            <v>214</v>
          </cell>
          <cell r="J53">
            <v>104</v>
          </cell>
          <cell r="K53">
            <v>82</v>
          </cell>
          <cell r="M53">
            <v>30</v>
          </cell>
          <cell r="O53">
            <v>71</v>
          </cell>
          <cell r="Q53">
            <v>48</v>
          </cell>
          <cell r="S53">
            <v>43</v>
          </cell>
          <cell r="U53">
            <v>42</v>
          </cell>
        </row>
        <row r="54">
          <cell r="I54">
            <v>114</v>
          </cell>
        </row>
        <row r="55">
          <cell r="I55">
            <v>97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20</v>
          </cell>
        </row>
        <row r="73">
          <cell r="I73">
            <v>10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34</v>
          </cell>
        </row>
        <row r="81">
          <cell r="I81">
            <v>7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25</v>
          </cell>
        </row>
        <row r="136">
          <cell r="K136">
            <v>328</v>
          </cell>
          <cell r="L136">
            <v>14</v>
          </cell>
          <cell r="M136">
            <v>6</v>
          </cell>
          <cell r="N136">
            <v>170</v>
          </cell>
        </row>
        <row r="137">
          <cell r="K137">
            <v>323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277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198</v>
          </cell>
        </row>
        <row r="164">
          <cell r="F164">
            <v>317</v>
          </cell>
        </row>
        <row r="165">
          <cell r="F165">
            <v>278</v>
          </cell>
        </row>
        <row r="166">
          <cell r="F166">
            <v>327</v>
          </cell>
        </row>
        <row r="167">
          <cell r="F167">
            <v>236</v>
          </cell>
        </row>
        <row r="168">
          <cell r="F168">
            <v>250</v>
          </cell>
        </row>
        <row r="169">
          <cell r="F169">
            <v>154</v>
          </cell>
        </row>
        <row r="170">
          <cell r="F170">
            <v>302</v>
          </cell>
        </row>
        <row r="171">
          <cell r="F171">
            <v>415</v>
          </cell>
        </row>
        <row r="172">
          <cell r="F172">
            <v>404</v>
          </cell>
        </row>
        <row r="173">
          <cell r="F173">
            <v>182</v>
          </cell>
        </row>
        <row r="174">
          <cell r="F174">
            <v>149</v>
          </cell>
        </row>
        <row r="175">
          <cell r="F175">
            <v>279</v>
          </cell>
        </row>
        <row r="176">
          <cell r="F176">
            <v>330</v>
          </cell>
        </row>
        <row r="177">
          <cell r="F177">
            <v>208</v>
          </cell>
        </row>
        <row r="178">
          <cell r="F178">
            <v>325</v>
          </cell>
        </row>
        <row r="179">
          <cell r="F179">
            <v>464</v>
          </cell>
        </row>
        <row r="180">
          <cell r="F180">
            <v>347</v>
          </cell>
        </row>
        <row r="181">
          <cell r="F181">
            <v>344</v>
          </cell>
        </row>
        <row r="182">
          <cell r="F182">
            <v>266</v>
          </cell>
        </row>
        <row r="183">
          <cell r="F183">
            <v>272</v>
          </cell>
        </row>
        <row r="184">
          <cell r="F184">
            <v>180</v>
          </cell>
        </row>
        <row r="185">
          <cell r="F185">
            <v>52</v>
          </cell>
        </row>
        <row r="186">
          <cell r="F186">
            <v>145</v>
          </cell>
        </row>
      </sheetData>
      <sheetData sheetId="50">
        <row r="16">
          <cell r="I16">
            <v>495</v>
          </cell>
          <cell r="J16">
            <v>232</v>
          </cell>
          <cell r="K16">
            <v>242</v>
          </cell>
          <cell r="L16">
            <v>140</v>
          </cell>
          <cell r="M16">
            <v>4572</v>
          </cell>
          <cell r="N16">
            <v>2104</v>
          </cell>
          <cell r="O16">
            <v>632</v>
          </cell>
        </row>
        <row r="17">
          <cell r="I17">
            <v>422</v>
          </cell>
          <cell r="K17">
            <v>208</v>
          </cell>
          <cell r="M17">
            <v>3957</v>
          </cell>
        </row>
        <row r="18">
          <cell r="I18">
            <v>18</v>
          </cell>
          <cell r="K18">
            <v>15</v>
          </cell>
          <cell r="M18">
            <v>298</v>
          </cell>
        </row>
        <row r="19">
          <cell r="I19">
            <v>73</v>
          </cell>
          <cell r="K19">
            <v>34</v>
          </cell>
          <cell r="M19">
            <v>615</v>
          </cell>
        </row>
        <row r="21">
          <cell r="I21">
            <v>166</v>
          </cell>
          <cell r="K21">
            <v>79</v>
          </cell>
          <cell r="M21">
            <v>1775</v>
          </cell>
        </row>
        <row r="23">
          <cell r="I23">
            <v>39</v>
          </cell>
          <cell r="K23">
            <v>26</v>
          </cell>
          <cell r="M23">
            <v>157</v>
          </cell>
        </row>
        <row r="24">
          <cell r="I24">
            <v>16</v>
          </cell>
          <cell r="K24">
            <v>11</v>
          </cell>
          <cell r="M24">
            <v>106</v>
          </cell>
          <cell r="N24">
            <v>71</v>
          </cell>
          <cell r="O24">
            <v>6</v>
          </cell>
        </row>
        <row r="25">
          <cell r="K25">
            <v>94</v>
          </cell>
          <cell r="M25">
            <v>1909</v>
          </cell>
        </row>
        <row r="26">
          <cell r="K26">
            <v>46</v>
          </cell>
          <cell r="M26">
            <v>841</v>
          </cell>
        </row>
        <row r="27">
          <cell r="N27">
            <v>481</v>
          </cell>
        </row>
        <row r="28">
          <cell r="M28">
            <v>3627</v>
          </cell>
        </row>
        <row r="29">
          <cell r="I29">
            <v>182</v>
          </cell>
          <cell r="M29">
            <v>991</v>
          </cell>
        </row>
        <row r="30">
          <cell r="I30">
            <v>95</v>
          </cell>
          <cell r="M30">
            <v>497</v>
          </cell>
        </row>
        <row r="31">
          <cell r="I31">
            <v>127</v>
          </cell>
          <cell r="M31">
            <v>2072</v>
          </cell>
        </row>
        <row r="32">
          <cell r="I32">
            <v>96</v>
          </cell>
          <cell r="M32">
            <v>1263</v>
          </cell>
        </row>
        <row r="33">
          <cell r="I33">
            <v>2</v>
          </cell>
          <cell r="M33">
            <v>4</v>
          </cell>
        </row>
        <row r="34">
          <cell r="I34">
            <v>71</v>
          </cell>
          <cell r="M34">
            <v>681</v>
          </cell>
        </row>
        <row r="35">
          <cell r="I35">
            <v>0</v>
          </cell>
          <cell r="M35">
            <v>9</v>
          </cell>
        </row>
        <row r="36">
          <cell r="I36">
            <v>16</v>
          </cell>
          <cell r="M36">
            <v>179</v>
          </cell>
        </row>
        <row r="44">
          <cell r="M44">
            <v>119</v>
          </cell>
        </row>
        <row r="45">
          <cell r="I45">
            <v>148</v>
          </cell>
        </row>
        <row r="46">
          <cell r="I46">
            <v>347</v>
          </cell>
        </row>
        <row r="53">
          <cell r="I53">
            <v>516</v>
          </cell>
          <cell r="J53">
            <v>269</v>
          </cell>
          <cell r="K53">
            <v>181</v>
          </cell>
          <cell r="M53">
            <v>60</v>
          </cell>
          <cell r="O53">
            <v>163</v>
          </cell>
          <cell r="Q53">
            <v>97</v>
          </cell>
          <cell r="S53">
            <v>88</v>
          </cell>
          <cell r="U53">
            <v>158</v>
          </cell>
        </row>
        <row r="54">
          <cell r="I54">
            <v>242</v>
          </cell>
        </row>
        <row r="55">
          <cell r="I55">
            <v>206</v>
          </cell>
        </row>
        <row r="56">
          <cell r="I56">
            <v>8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24</v>
          </cell>
        </row>
        <row r="76">
          <cell r="I76">
            <v>1</v>
          </cell>
        </row>
        <row r="79">
          <cell r="I79">
            <v>16</v>
          </cell>
        </row>
        <row r="80">
          <cell r="I80">
            <v>141</v>
          </cell>
        </row>
        <row r="81">
          <cell r="I81">
            <v>32</v>
          </cell>
        </row>
        <row r="83">
          <cell r="I83">
            <v>11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43</v>
          </cell>
        </row>
        <row r="136">
          <cell r="K136">
            <v>273</v>
          </cell>
          <cell r="L136">
            <v>69</v>
          </cell>
          <cell r="M136">
            <v>17</v>
          </cell>
          <cell r="N136">
            <v>34</v>
          </cell>
        </row>
        <row r="137">
          <cell r="K137">
            <v>249</v>
          </cell>
        </row>
        <row r="138">
          <cell r="K138">
            <v>24</v>
          </cell>
        </row>
        <row r="139">
          <cell r="K139">
            <v>24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14</v>
          </cell>
        </row>
        <row r="144">
          <cell r="K144">
            <v>161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100</v>
          </cell>
        </row>
        <row r="163">
          <cell r="F163">
            <v>473</v>
          </cell>
        </row>
        <row r="164">
          <cell r="F164">
            <v>913</v>
          </cell>
        </row>
        <row r="165">
          <cell r="F165">
            <v>671</v>
          </cell>
        </row>
        <row r="166">
          <cell r="F166">
            <v>851</v>
          </cell>
        </row>
        <row r="167">
          <cell r="F167">
            <v>777</v>
          </cell>
        </row>
        <row r="168">
          <cell r="F168">
            <v>887</v>
          </cell>
        </row>
        <row r="169">
          <cell r="F169">
            <v>497</v>
          </cell>
        </row>
        <row r="170">
          <cell r="F170">
            <v>1074</v>
          </cell>
        </row>
        <row r="171">
          <cell r="F171">
            <v>1227</v>
          </cell>
        </row>
        <row r="172">
          <cell r="F172">
            <v>999</v>
          </cell>
        </row>
        <row r="173">
          <cell r="F173">
            <v>443</v>
          </cell>
        </row>
        <row r="174">
          <cell r="F174">
            <v>332</v>
          </cell>
        </row>
        <row r="175">
          <cell r="F175">
            <v>752</v>
          </cell>
        </row>
        <row r="176">
          <cell r="F176">
            <v>900</v>
          </cell>
        </row>
        <row r="177">
          <cell r="F177">
            <v>774</v>
          </cell>
        </row>
        <row r="178">
          <cell r="F178">
            <v>897</v>
          </cell>
        </row>
        <row r="179">
          <cell r="F179">
            <v>1249</v>
          </cell>
        </row>
        <row r="180">
          <cell r="F180">
            <v>825</v>
          </cell>
        </row>
        <row r="181">
          <cell r="F181">
            <v>963</v>
          </cell>
        </row>
        <row r="182">
          <cell r="F182">
            <v>825</v>
          </cell>
        </row>
        <row r="183">
          <cell r="F183">
            <v>728</v>
          </cell>
        </row>
        <row r="184">
          <cell r="F184">
            <v>491</v>
          </cell>
        </row>
        <row r="185">
          <cell r="F185">
            <v>125</v>
          </cell>
        </row>
        <row r="186">
          <cell r="F186">
            <v>615</v>
          </cell>
        </row>
      </sheetData>
      <sheetData sheetId="51"/>
      <sheetData sheetId="52">
        <row r="16">
          <cell r="I16">
            <v>161</v>
          </cell>
          <cell r="J16">
            <v>72</v>
          </cell>
          <cell r="K16">
            <v>65</v>
          </cell>
          <cell r="L16">
            <v>35</v>
          </cell>
          <cell r="M16">
            <v>1106</v>
          </cell>
          <cell r="N16">
            <v>554</v>
          </cell>
          <cell r="O16">
            <v>151</v>
          </cell>
        </row>
        <row r="17">
          <cell r="I17">
            <v>97</v>
          </cell>
          <cell r="K17">
            <v>50</v>
          </cell>
          <cell r="M17">
            <v>849</v>
          </cell>
        </row>
        <row r="18">
          <cell r="I18">
            <v>0</v>
          </cell>
          <cell r="K18">
            <v>0</v>
          </cell>
          <cell r="M18">
            <v>6</v>
          </cell>
        </row>
        <row r="19">
          <cell r="I19">
            <v>64</v>
          </cell>
          <cell r="K19">
            <v>15</v>
          </cell>
          <cell r="M19">
            <v>257</v>
          </cell>
        </row>
        <row r="21">
          <cell r="I21">
            <v>112</v>
          </cell>
          <cell r="K21">
            <v>39</v>
          </cell>
          <cell r="M21">
            <v>657</v>
          </cell>
        </row>
        <row r="23">
          <cell r="I23">
            <v>16</v>
          </cell>
          <cell r="K23">
            <v>6</v>
          </cell>
          <cell r="M23">
            <v>55</v>
          </cell>
        </row>
        <row r="24">
          <cell r="I24">
            <v>39</v>
          </cell>
          <cell r="K24">
            <v>3</v>
          </cell>
          <cell r="M24">
            <v>75</v>
          </cell>
          <cell r="N24">
            <v>44</v>
          </cell>
          <cell r="O24">
            <v>3</v>
          </cell>
        </row>
        <row r="25">
          <cell r="K25">
            <v>15</v>
          </cell>
          <cell r="M25">
            <v>350</v>
          </cell>
        </row>
        <row r="26">
          <cell r="K26">
            <v>19</v>
          </cell>
          <cell r="M26">
            <v>335</v>
          </cell>
        </row>
        <row r="27">
          <cell r="N27">
            <v>147</v>
          </cell>
        </row>
        <row r="28">
          <cell r="M28">
            <v>882</v>
          </cell>
        </row>
        <row r="29">
          <cell r="I29">
            <v>67</v>
          </cell>
          <cell r="M29">
            <v>320</v>
          </cell>
        </row>
        <row r="30">
          <cell r="I30">
            <v>46</v>
          </cell>
          <cell r="M30">
            <v>175</v>
          </cell>
        </row>
        <row r="31">
          <cell r="I31">
            <v>39</v>
          </cell>
          <cell r="M31">
            <v>422</v>
          </cell>
        </row>
        <row r="32">
          <cell r="I32">
            <v>22</v>
          </cell>
          <cell r="M32">
            <v>274</v>
          </cell>
        </row>
        <row r="33">
          <cell r="I33">
            <v>2</v>
          </cell>
          <cell r="M33">
            <v>15</v>
          </cell>
        </row>
        <row r="34">
          <cell r="I34">
            <v>22</v>
          </cell>
          <cell r="M34">
            <v>215</v>
          </cell>
        </row>
        <row r="35">
          <cell r="I35">
            <v>2</v>
          </cell>
          <cell r="M35">
            <v>10</v>
          </cell>
        </row>
        <row r="36">
          <cell r="I36">
            <v>3</v>
          </cell>
          <cell r="M36">
            <v>36</v>
          </cell>
        </row>
        <row r="44">
          <cell r="M44">
            <v>30</v>
          </cell>
        </row>
        <row r="45">
          <cell r="I45">
            <v>42</v>
          </cell>
        </row>
        <row r="46">
          <cell r="I46">
            <v>119</v>
          </cell>
        </row>
        <row r="53">
          <cell r="I53">
            <v>120</v>
          </cell>
          <cell r="J53">
            <v>56</v>
          </cell>
          <cell r="K53">
            <v>75</v>
          </cell>
          <cell r="M53">
            <v>13</v>
          </cell>
          <cell r="O53">
            <v>49</v>
          </cell>
          <cell r="Q53">
            <v>31</v>
          </cell>
          <cell r="S53">
            <v>19</v>
          </cell>
          <cell r="U53">
            <v>18</v>
          </cell>
        </row>
        <row r="54">
          <cell r="I54">
            <v>65</v>
          </cell>
        </row>
        <row r="55">
          <cell r="I55">
            <v>58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3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30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9</v>
          </cell>
        </row>
        <row r="136">
          <cell r="K136">
            <v>714</v>
          </cell>
          <cell r="L136">
            <v>6</v>
          </cell>
          <cell r="M136">
            <v>5</v>
          </cell>
          <cell r="N136">
            <v>396</v>
          </cell>
        </row>
        <row r="137">
          <cell r="K137">
            <v>709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7</v>
          </cell>
        </row>
        <row r="144">
          <cell r="K144">
            <v>644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30</v>
          </cell>
        </row>
        <row r="163">
          <cell r="F163">
            <v>153</v>
          </cell>
        </row>
        <row r="164">
          <cell r="F164">
            <v>226</v>
          </cell>
        </row>
        <row r="165">
          <cell r="F165">
            <v>173</v>
          </cell>
        </row>
        <row r="166">
          <cell r="F166">
            <v>224</v>
          </cell>
        </row>
        <row r="167">
          <cell r="F167">
            <v>174</v>
          </cell>
        </row>
        <row r="168">
          <cell r="F168">
            <v>156</v>
          </cell>
        </row>
        <row r="169">
          <cell r="F169">
            <v>175</v>
          </cell>
        </row>
        <row r="170">
          <cell r="F170">
            <v>293</v>
          </cell>
        </row>
        <row r="171">
          <cell r="F171">
            <v>254</v>
          </cell>
        </row>
        <row r="172">
          <cell r="F172">
            <v>220</v>
          </cell>
        </row>
        <row r="173">
          <cell r="F173">
            <v>88</v>
          </cell>
        </row>
        <row r="174">
          <cell r="F174">
            <v>76</v>
          </cell>
        </row>
        <row r="175">
          <cell r="F175">
            <v>136</v>
          </cell>
        </row>
        <row r="176">
          <cell r="F176">
            <v>243</v>
          </cell>
        </row>
        <row r="177">
          <cell r="F177">
            <v>134</v>
          </cell>
        </row>
        <row r="178">
          <cell r="F178">
            <v>218</v>
          </cell>
        </row>
        <row r="179">
          <cell r="F179">
            <v>375</v>
          </cell>
        </row>
        <row r="180">
          <cell r="F180">
            <v>180</v>
          </cell>
        </row>
        <row r="181">
          <cell r="F181">
            <v>235</v>
          </cell>
        </row>
        <row r="182">
          <cell r="F182">
            <v>186</v>
          </cell>
        </row>
        <row r="183">
          <cell r="F183">
            <v>155</v>
          </cell>
        </row>
        <row r="184">
          <cell r="F184">
            <v>66</v>
          </cell>
        </row>
        <row r="185">
          <cell r="F185">
            <v>27</v>
          </cell>
        </row>
        <row r="186">
          <cell r="F186">
            <v>257</v>
          </cell>
        </row>
      </sheetData>
      <sheetData sheetId="53">
        <row r="16">
          <cell r="I16">
            <v>178</v>
          </cell>
          <cell r="J16">
            <v>92</v>
          </cell>
          <cell r="K16">
            <v>71</v>
          </cell>
          <cell r="L16">
            <v>46</v>
          </cell>
          <cell r="M16">
            <v>848</v>
          </cell>
          <cell r="N16">
            <v>452</v>
          </cell>
          <cell r="O16">
            <v>199</v>
          </cell>
        </row>
        <row r="17">
          <cell r="I17">
            <v>137</v>
          </cell>
          <cell r="K17">
            <v>60</v>
          </cell>
          <cell r="M17">
            <v>695</v>
          </cell>
        </row>
        <row r="18">
          <cell r="I18">
            <v>0</v>
          </cell>
          <cell r="K18">
            <v>0</v>
          </cell>
          <cell r="M18">
            <v>0</v>
          </cell>
        </row>
        <row r="19">
          <cell r="I19">
            <v>41</v>
          </cell>
          <cell r="K19">
            <v>11</v>
          </cell>
          <cell r="M19">
            <v>153</v>
          </cell>
        </row>
        <row r="21">
          <cell r="I21">
            <v>96</v>
          </cell>
          <cell r="K21">
            <v>36</v>
          </cell>
          <cell r="M21">
            <v>488</v>
          </cell>
        </row>
        <row r="23">
          <cell r="I23">
            <v>15</v>
          </cell>
          <cell r="K23">
            <v>8</v>
          </cell>
          <cell r="M23">
            <v>43</v>
          </cell>
        </row>
        <row r="24">
          <cell r="I24">
            <v>5</v>
          </cell>
          <cell r="K24">
            <v>0</v>
          </cell>
          <cell r="M24">
            <v>18</v>
          </cell>
          <cell r="N24">
            <v>15</v>
          </cell>
          <cell r="O24">
            <v>2</v>
          </cell>
        </row>
        <row r="25">
          <cell r="K25">
            <v>27</v>
          </cell>
          <cell r="M25">
            <v>334</v>
          </cell>
        </row>
        <row r="26">
          <cell r="K26">
            <v>20</v>
          </cell>
          <cell r="M26">
            <v>194</v>
          </cell>
        </row>
        <row r="27">
          <cell r="N27">
            <v>109</v>
          </cell>
        </row>
        <row r="28">
          <cell r="M28">
            <v>597</v>
          </cell>
        </row>
        <row r="29">
          <cell r="I29">
            <v>60</v>
          </cell>
          <cell r="M29">
            <v>209</v>
          </cell>
        </row>
        <row r="30">
          <cell r="I30">
            <v>38</v>
          </cell>
          <cell r="M30">
            <v>110</v>
          </cell>
        </row>
        <row r="31">
          <cell r="I31">
            <v>26</v>
          </cell>
          <cell r="M31">
            <v>190</v>
          </cell>
        </row>
        <row r="32">
          <cell r="I32">
            <v>37</v>
          </cell>
          <cell r="M32">
            <v>213</v>
          </cell>
        </row>
        <row r="33">
          <cell r="I33">
            <v>0</v>
          </cell>
          <cell r="M33">
            <v>0</v>
          </cell>
        </row>
        <row r="34">
          <cell r="I34">
            <v>25</v>
          </cell>
          <cell r="M34">
            <v>160</v>
          </cell>
        </row>
        <row r="35">
          <cell r="I35">
            <v>0</v>
          </cell>
          <cell r="M35">
            <v>1</v>
          </cell>
        </row>
        <row r="36">
          <cell r="I36">
            <v>7</v>
          </cell>
          <cell r="M36">
            <v>55</v>
          </cell>
        </row>
        <row r="44">
          <cell r="M44">
            <v>45</v>
          </cell>
        </row>
        <row r="45">
          <cell r="I45">
            <v>27</v>
          </cell>
        </row>
        <row r="46">
          <cell r="I46">
            <v>151</v>
          </cell>
        </row>
        <row r="53">
          <cell r="I53">
            <v>133</v>
          </cell>
          <cell r="J53">
            <v>69</v>
          </cell>
          <cell r="K53">
            <v>70</v>
          </cell>
          <cell r="M53">
            <v>25</v>
          </cell>
          <cell r="O53">
            <v>47</v>
          </cell>
          <cell r="Q53">
            <v>29</v>
          </cell>
          <cell r="S53">
            <v>21</v>
          </cell>
          <cell r="U53">
            <v>12</v>
          </cell>
        </row>
        <row r="54">
          <cell r="I54">
            <v>71</v>
          </cell>
        </row>
        <row r="55">
          <cell r="I55">
            <v>69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44</v>
          </cell>
        </row>
        <row r="81">
          <cell r="I81">
            <v>8</v>
          </cell>
        </row>
        <row r="83">
          <cell r="I83">
            <v>1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5</v>
          </cell>
        </row>
        <row r="136">
          <cell r="K136">
            <v>1117</v>
          </cell>
          <cell r="L136">
            <v>0</v>
          </cell>
          <cell r="M136">
            <v>101</v>
          </cell>
          <cell r="N136">
            <v>611</v>
          </cell>
        </row>
        <row r="137">
          <cell r="K137">
            <v>1117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951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19</v>
          </cell>
        </row>
        <row r="163">
          <cell r="F163">
            <v>161</v>
          </cell>
        </row>
        <row r="164">
          <cell r="F164">
            <v>230</v>
          </cell>
        </row>
        <row r="165">
          <cell r="F165">
            <v>171</v>
          </cell>
        </row>
        <row r="166">
          <cell r="F166">
            <v>165</v>
          </cell>
        </row>
        <row r="167">
          <cell r="F167">
            <v>86</v>
          </cell>
        </row>
        <row r="168">
          <cell r="F168">
            <v>35</v>
          </cell>
        </row>
        <row r="169">
          <cell r="F169">
            <v>110</v>
          </cell>
        </row>
        <row r="170">
          <cell r="F170">
            <v>218</v>
          </cell>
        </row>
        <row r="171">
          <cell r="F171">
            <v>233</v>
          </cell>
        </row>
        <row r="172">
          <cell r="F172">
            <v>148</v>
          </cell>
        </row>
        <row r="173">
          <cell r="F173">
            <v>90</v>
          </cell>
        </row>
        <row r="174">
          <cell r="F174">
            <v>49</v>
          </cell>
        </row>
        <row r="175">
          <cell r="F175">
            <v>125</v>
          </cell>
        </row>
        <row r="176">
          <cell r="F176">
            <v>188</v>
          </cell>
        </row>
        <row r="177">
          <cell r="F177">
            <v>135</v>
          </cell>
        </row>
        <row r="178">
          <cell r="F178">
            <v>184</v>
          </cell>
        </row>
        <row r="179">
          <cell r="F179">
            <v>216</v>
          </cell>
        </row>
        <row r="180">
          <cell r="F180">
            <v>110</v>
          </cell>
        </row>
        <row r="181">
          <cell r="F181">
            <v>221</v>
          </cell>
        </row>
        <row r="182">
          <cell r="F182">
            <v>132</v>
          </cell>
        </row>
        <row r="183">
          <cell r="F183">
            <v>124</v>
          </cell>
        </row>
        <row r="184">
          <cell r="F184">
            <v>76</v>
          </cell>
        </row>
        <row r="185">
          <cell r="F185">
            <v>32</v>
          </cell>
        </row>
        <row r="186">
          <cell r="F186">
            <v>153</v>
          </cell>
        </row>
      </sheetData>
      <sheetData sheetId="54">
        <row r="16">
          <cell r="I16">
            <v>172</v>
          </cell>
          <cell r="J16">
            <v>74</v>
          </cell>
          <cell r="K16">
            <v>101</v>
          </cell>
          <cell r="L16">
            <v>59</v>
          </cell>
          <cell r="M16">
            <v>2354</v>
          </cell>
          <cell r="N16">
            <v>1106</v>
          </cell>
          <cell r="O16">
            <v>360</v>
          </cell>
        </row>
        <row r="17">
          <cell r="I17">
            <v>159</v>
          </cell>
          <cell r="K17">
            <v>97</v>
          </cell>
          <cell r="M17">
            <v>2146</v>
          </cell>
        </row>
        <row r="18">
          <cell r="I18">
            <v>6</v>
          </cell>
          <cell r="K18">
            <v>6</v>
          </cell>
          <cell r="M18">
            <v>115</v>
          </cell>
        </row>
        <row r="19">
          <cell r="I19">
            <v>13</v>
          </cell>
          <cell r="K19">
            <v>4</v>
          </cell>
          <cell r="M19">
            <v>208</v>
          </cell>
        </row>
        <row r="21">
          <cell r="I21">
            <v>50</v>
          </cell>
          <cell r="K21">
            <v>35</v>
          </cell>
          <cell r="M21">
            <v>892</v>
          </cell>
        </row>
        <row r="23">
          <cell r="I23">
            <v>13</v>
          </cell>
          <cell r="K23">
            <v>8</v>
          </cell>
          <cell r="M23">
            <v>41</v>
          </cell>
        </row>
        <row r="24">
          <cell r="I24">
            <v>4</v>
          </cell>
          <cell r="K24">
            <v>2</v>
          </cell>
          <cell r="M24">
            <v>32</v>
          </cell>
          <cell r="N24">
            <v>22</v>
          </cell>
          <cell r="O24">
            <v>7</v>
          </cell>
        </row>
        <row r="25">
          <cell r="K25">
            <v>42</v>
          </cell>
          <cell r="M25">
            <v>890</v>
          </cell>
        </row>
        <row r="26">
          <cell r="K26">
            <v>14</v>
          </cell>
          <cell r="M26">
            <v>352</v>
          </cell>
        </row>
        <row r="27">
          <cell r="N27">
            <v>241</v>
          </cell>
        </row>
        <row r="28">
          <cell r="M28">
            <v>1934</v>
          </cell>
        </row>
        <row r="29">
          <cell r="I29">
            <v>58</v>
          </cell>
          <cell r="M29">
            <v>446</v>
          </cell>
        </row>
        <row r="30">
          <cell r="I30">
            <v>35</v>
          </cell>
          <cell r="M30">
            <v>234</v>
          </cell>
        </row>
        <row r="31">
          <cell r="I31">
            <v>65</v>
          </cell>
          <cell r="M31">
            <v>1402</v>
          </cell>
        </row>
        <row r="32">
          <cell r="I32">
            <v>30</v>
          </cell>
          <cell r="M32">
            <v>644</v>
          </cell>
        </row>
        <row r="33">
          <cell r="I33">
            <v>1</v>
          </cell>
          <cell r="M33">
            <v>10</v>
          </cell>
        </row>
        <row r="34">
          <cell r="I34">
            <v>14</v>
          </cell>
          <cell r="M34">
            <v>225</v>
          </cell>
        </row>
        <row r="35">
          <cell r="I35">
            <v>0</v>
          </cell>
          <cell r="M35">
            <v>3</v>
          </cell>
        </row>
        <row r="36">
          <cell r="I36">
            <v>8</v>
          </cell>
          <cell r="M36">
            <v>84</v>
          </cell>
        </row>
        <row r="44">
          <cell r="M44">
            <v>57</v>
          </cell>
        </row>
        <row r="45">
          <cell r="I45">
            <v>31</v>
          </cell>
        </row>
        <row r="46">
          <cell r="I46">
            <v>141</v>
          </cell>
        </row>
        <row r="53">
          <cell r="I53">
            <v>177</v>
          </cell>
          <cell r="J53">
            <v>89</v>
          </cell>
          <cell r="K53">
            <v>59</v>
          </cell>
          <cell r="M53">
            <v>34</v>
          </cell>
          <cell r="O53">
            <v>58</v>
          </cell>
          <cell r="Q53">
            <v>26</v>
          </cell>
          <cell r="S53">
            <v>28</v>
          </cell>
          <cell r="U53">
            <v>68</v>
          </cell>
        </row>
        <row r="54">
          <cell r="I54">
            <v>101</v>
          </cell>
        </row>
        <row r="55">
          <cell r="I55">
            <v>98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5</v>
          </cell>
        </row>
        <row r="73">
          <cell r="I73">
            <v>5</v>
          </cell>
        </row>
        <row r="76">
          <cell r="I76">
            <v>1</v>
          </cell>
        </row>
        <row r="79">
          <cell r="I79">
            <v>1</v>
          </cell>
        </row>
        <row r="80">
          <cell r="I80">
            <v>46</v>
          </cell>
        </row>
        <row r="81">
          <cell r="I81">
            <v>5</v>
          </cell>
        </row>
        <row r="83">
          <cell r="I83">
            <v>1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10</v>
          </cell>
        </row>
        <row r="136">
          <cell r="K136">
            <v>324</v>
          </cell>
          <cell r="L136">
            <v>6</v>
          </cell>
          <cell r="M136">
            <v>5</v>
          </cell>
          <cell r="N136">
            <v>142</v>
          </cell>
        </row>
        <row r="137">
          <cell r="K137">
            <v>319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4">
          <cell r="K144">
            <v>254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109</v>
          </cell>
        </row>
        <row r="163">
          <cell r="F163">
            <v>162</v>
          </cell>
        </row>
        <row r="164">
          <cell r="F164">
            <v>324</v>
          </cell>
        </row>
        <row r="165">
          <cell r="F165">
            <v>275</v>
          </cell>
        </row>
        <row r="166">
          <cell r="F166">
            <v>410</v>
          </cell>
        </row>
        <row r="167">
          <cell r="F167">
            <v>370</v>
          </cell>
        </row>
        <row r="168">
          <cell r="F168">
            <v>813</v>
          </cell>
        </row>
        <row r="169">
          <cell r="F169">
            <v>234</v>
          </cell>
        </row>
        <row r="170">
          <cell r="F170">
            <v>503</v>
          </cell>
        </row>
        <row r="171">
          <cell r="F171">
            <v>654</v>
          </cell>
        </row>
        <row r="172">
          <cell r="F172">
            <v>574</v>
          </cell>
        </row>
        <row r="173">
          <cell r="F173">
            <v>248</v>
          </cell>
        </row>
        <row r="174">
          <cell r="F174">
            <v>141</v>
          </cell>
        </row>
        <row r="175">
          <cell r="F175">
            <v>240</v>
          </cell>
        </row>
        <row r="176">
          <cell r="F176">
            <v>458</v>
          </cell>
        </row>
        <row r="177">
          <cell r="F177">
            <v>331</v>
          </cell>
        </row>
        <row r="178">
          <cell r="F178">
            <v>511</v>
          </cell>
        </row>
        <row r="179">
          <cell r="F179">
            <v>814</v>
          </cell>
        </row>
        <row r="180">
          <cell r="F180">
            <v>488</v>
          </cell>
        </row>
        <row r="181">
          <cell r="F181">
            <v>586</v>
          </cell>
        </row>
        <row r="182">
          <cell r="F182">
            <v>442</v>
          </cell>
        </row>
        <row r="183">
          <cell r="F183">
            <v>384</v>
          </cell>
        </row>
        <row r="184">
          <cell r="F184">
            <v>190</v>
          </cell>
        </row>
        <row r="185">
          <cell r="F185">
            <v>56</v>
          </cell>
        </row>
        <row r="186">
          <cell r="F186">
            <v>208</v>
          </cell>
        </row>
      </sheetData>
      <sheetData sheetId="55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B34" sqref="B3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ht="15" x14ac:dyDescent="0.2">
      <c r="A22" s="107" t="s">
        <v>155</v>
      </c>
    </row>
    <row r="23" spans="1:3" x14ac:dyDescent="0.2">
      <c r="A23" s="106"/>
    </row>
    <row r="24" spans="1:3" ht="15" x14ac:dyDescent="0.2">
      <c r="A24" s="108" t="s">
        <v>156</v>
      </c>
      <c r="B24" t="s">
        <v>244</v>
      </c>
    </row>
    <row r="25" spans="1:3" ht="15" x14ac:dyDescent="0.2">
      <c r="A25" s="108" t="s">
        <v>157</v>
      </c>
      <c r="B25" t="s">
        <v>245</v>
      </c>
    </row>
    <row r="26" spans="1:3" ht="15" x14ac:dyDescent="0.2">
      <c r="A26" s="109">
        <v>0</v>
      </c>
      <c r="B26" t="s">
        <v>246</v>
      </c>
    </row>
    <row r="27" spans="1:3" ht="15" x14ac:dyDescent="0.2">
      <c r="A27" s="108" t="s">
        <v>158</v>
      </c>
      <c r="B27" t="s">
        <v>247</v>
      </c>
    </row>
    <row r="28" spans="1:3" ht="15" x14ac:dyDescent="0.2">
      <c r="A28" s="108" t="s">
        <v>159</v>
      </c>
      <c r="B28" t="s">
        <v>248</v>
      </c>
    </row>
    <row r="29" spans="1:3" ht="15" x14ac:dyDescent="0.2">
      <c r="A29" s="108" t="s">
        <v>160</v>
      </c>
      <c r="B29" t="s">
        <v>249</v>
      </c>
    </row>
    <row r="30" spans="1:3" ht="15" x14ac:dyDescent="0.2">
      <c r="A30" s="108" t="s">
        <v>161</v>
      </c>
      <c r="B30" t="s">
        <v>250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T5" sqref="T5"/>
    </sheetView>
  </sheetViews>
  <sheetFormatPr defaultColWidth="7.7109375" defaultRowHeight="18" customHeight="1" x14ac:dyDescent="0.25"/>
  <cols>
    <col min="1" max="1" width="25.7109375" style="122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53" customFormat="1" ht="30" customHeight="1" x14ac:dyDescent="0.25">
      <c r="B1" s="136"/>
      <c r="C1" s="150" t="s">
        <v>236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2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35" customHeight="1" x14ac:dyDescent="0.25">
      <c r="A3" s="144" t="s">
        <v>179</v>
      </c>
      <c r="B3" s="20">
        <f>SUM(B5,B7,B12,B19,B25,B32,B41,B46,B53)</f>
        <v>10952</v>
      </c>
      <c r="C3" s="139">
        <f>B3/Tab.1!D3</f>
        <v>0.10102482266232508</v>
      </c>
      <c r="D3" s="20">
        <f>SUM(D5,D7,D12,D19,D25,D32,D41,D46,D53)</f>
        <v>18334</v>
      </c>
      <c r="E3" s="139">
        <f>D3/Tab.1!D3</f>
        <v>0.16911880009962271</v>
      </c>
      <c r="F3" s="20">
        <f>SUM(F5,F7,F12,F19,F25,F32,F41,F46,F53)</f>
        <v>15271</v>
      </c>
      <c r="G3" s="139">
        <f>F3/Tab.1!D3</f>
        <v>0.14086468835613281</v>
      </c>
      <c r="H3" s="20">
        <f>SUM(H5,H7,H12,H19,H25,H32,H41,H46,H53)</f>
        <v>19065</v>
      </c>
      <c r="I3" s="139">
        <f>H3/Tab.1!D3</f>
        <v>0.17586178269331881</v>
      </c>
      <c r="J3" s="20">
        <f>SUM(J5,J7,J12,J19,J25,J32,J41,J46,J53)</f>
        <v>18117</v>
      </c>
      <c r="K3" s="139">
        <f>J3/Tab.1!D3</f>
        <v>0.16711712127221909</v>
      </c>
      <c r="L3" s="20">
        <f>SUM(L5,L7,L12,L19,L25,L32,L41,L46,L53)</f>
        <v>26670</v>
      </c>
      <c r="M3" s="139">
        <f>L3/Tab.1!D3</f>
        <v>0.24601278491638148</v>
      </c>
      <c r="N3" s="155"/>
    </row>
    <row r="4" spans="1:14" s="145" customFormat="1" ht="40.35" customHeight="1" x14ac:dyDescent="0.25">
      <c r="A4" s="137" t="s">
        <v>180</v>
      </c>
      <c r="B4" s="15">
        <f>SUM(B5,B7,B12)</f>
        <v>4570</v>
      </c>
      <c r="C4" s="139">
        <f>B4/Tab.1!D4</f>
        <v>0.12159753079849932</v>
      </c>
      <c r="D4" s="15">
        <f>SUM(D5,D7,D12)</f>
        <v>7389</v>
      </c>
      <c r="E4" s="139">
        <f>D4/Tab.1!D4</f>
        <v>0.19660484793656707</v>
      </c>
      <c r="F4" s="15">
        <f>SUM(F5,F7,F12)</f>
        <v>5956</v>
      </c>
      <c r="G4" s="139">
        <f>F4/Tab.1!D4</f>
        <v>0.15847590665992603</v>
      </c>
      <c r="H4" s="15">
        <f>SUM(H5,H7,H12)</f>
        <v>7028</v>
      </c>
      <c r="I4" s="139">
        <f>H4/Tab.1!D4</f>
        <v>0.18699944123672937</v>
      </c>
      <c r="J4" s="15">
        <f>SUM(J5,J7,J12)</f>
        <v>6044</v>
      </c>
      <c r="K4" s="139">
        <f>J4/Tab.1!D4</f>
        <v>0.16081739084160393</v>
      </c>
      <c r="L4" s="15">
        <f>SUM(L5,L7,L12)</f>
        <v>6596</v>
      </c>
      <c r="M4" s="139">
        <f>L4/Tab.1!D4</f>
        <v>0.17550488252667429</v>
      </c>
      <c r="N4" s="155"/>
    </row>
    <row r="5" spans="1:14" s="146" customFormat="1" ht="40.35" customHeight="1" x14ac:dyDescent="0.25">
      <c r="A5" s="137" t="s">
        <v>86</v>
      </c>
      <c r="B5" s="11">
        <f t="shared" ref="B5:L5" si="0">B6</f>
        <v>2384</v>
      </c>
      <c r="C5" s="139">
        <f>B5/Tab.1!D5</f>
        <v>0.12621770436255825</v>
      </c>
      <c r="D5" s="11">
        <f t="shared" si="0"/>
        <v>3964</v>
      </c>
      <c r="E5" s="139">
        <f>D5/Tab.1!D5</f>
        <v>0.20986869970351546</v>
      </c>
      <c r="F5" s="11">
        <f t="shared" si="0"/>
        <v>3118</v>
      </c>
      <c r="G5" s="139">
        <f>F5/Tab.1!D5</f>
        <v>0.16507835662854722</v>
      </c>
      <c r="H5" s="11">
        <f t="shared" si="0"/>
        <v>3694</v>
      </c>
      <c r="I5" s="139">
        <f>H5/Tab.1!D5</f>
        <v>0.1955739093604405</v>
      </c>
      <c r="J5" s="11">
        <f t="shared" si="0"/>
        <v>2942</v>
      </c>
      <c r="K5" s="139">
        <f>J5/Tab.1!D5</f>
        <v>0.15576027107157983</v>
      </c>
      <c r="L5" s="11">
        <f t="shared" si="0"/>
        <v>2786</v>
      </c>
      <c r="M5" s="139">
        <f>L5/Tab.1!D5</f>
        <v>0.14750105887335874</v>
      </c>
      <c r="N5" s="155"/>
    </row>
    <row r="6" spans="1:14" ht="18" customHeight="1" x14ac:dyDescent="0.25">
      <c r="A6" s="127" t="s">
        <v>46</v>
      </c>
      <c r="B6" s="60">
        <f>'[4]65'!$F$163</f>
        <v>2384</v>
      </c>
      <c r="C6" s="123">
        <f>B6/Tab.1!D6</f>
        <v>0.12621770436255825</v>
      </c>
      <c r="D6" s="60">
        <f>'[4]65'!$F$164</f>
        <v>3964</v>
      </c>
      <c r="E6" s="123">
        <f>D6/Tab.1!D6</f>
        <v>0.20986869970351546</v>
      </c>
      <c r="F6" s="60">
        <f>'[4]65'!$F$165</f>
        <v>3118</v>
      </c>
      <c r="G6" s="123">
        <f>F6/Tab.1!D6</f>
        <v>0.16507835662854722</v>
      </c>
      <c r="H6" s="60">
        <f>'[4]65'!$F$166</f>
        <v>3694</v>
      </c>
      <c r="I6" s="123">
        <f>H6/Tab.1!D6</f>
        <v>0.1955739093604405</v>
      </c>
      <c r="J6" s="60">
        <f>'[4]65'!$F$167</f>
        <v>2942</v>
      </c>
      <c r="K6" s="123">
        <f>J6/Tab.1!D6</f>
        <v>0.15576027107157983</v>
      </c>
      <c r="L6" s="60">
        <f>'[4]65'!$F$168</f>
        <v>2786</v>
      </c>
      <c r="M6" s="123">
        <f>L6/Tab.1!D6</f>
        <v>0.14750105887335874</v>
      </c>
      <c r="N6" s="124"/>
    </row>
    <row r="7" spans="1:14" s="146" customFormat="1" ht="40.15" customHeight="1" x14ac:dyDescent="0.25">
      <c r="A7" s="137" t="s">
        <v>181</v>
      </c>
      <c r="B7" s="11">
        <f>SUM(B8:B11)</f>
        <v>1152</v>
      </c>
      <c r="C7" s="139">
        <f>B7/Tab.1!D7</f>
        <v>0.11126134827119953</v>
      </c>
      <c r="D7" s="11">
        <f>SUM(D8:D11)</f>
        <v>1933</v>
      </c>
      <c r="E7" s="139">
        <f>D7/Tab.1!D7</f>
        <v>0.18669113386130964</v>
      </c>
      <c r="F7" s="11">
        <f>SUM(F8:F11)</f>
        <v>1563</v>
      </c>
      <c r="G7" s="139">
        <f>F7/Tab.1!D7</f>
        <v>0.15095615221170561</v>
      </c>
      <c r="H7" s="11">
        <f>SUM(H8:H11)</f>
        <v>1866</v>
      </c>
      <c r="I7" s="139">
        <f>H7/Tab.1!D7</f>
        <v>0.18022020475178674</v>
      </c>
      <c r="J7" s="11">
        <f>SUM(J8:J11)</f>
        <v>1729</v>
      </c>
      <c r="K7" s="139">
        <f>J7/Tab.1!D7</f>
        <v>0.16698860343828473</v>
      </c>
      <c r="L7" s="11">
        <f>SUM(L8:L11)</f>
        <v>2111</v>
      </c>
      <c r="M7" s="139">
        <f>L7/Tab.1!D7</f>
        <v>0.20388255746571374</v>
      </c>
      <c r="N7" s="155"/>
    </row>
    <row r="8" spans="1:14" ht="18" customHeight="1" x14ac:dyDescent="0.25">
      <c r="A8" s="127" t="s">
        <v>4</v>
      </c>
      <c r="B8" s="60">
        <f>'[4]08'!$F$163</f>
        <v>264</v>
      </c>
      <c r="C8" s="123">
        <f>B8/Tab.1!D8</f>
        <v>0.12342215988779803</v>
      </c>
      <c r="D8" s="60">
        <f>'[4]08'!$F$164</f>
        <v>380</v>
      </c>
      <c r="E8" s="123">
        <f>D8/Tab.1!D8</f>
        <v>0.17765310892940628</v>
      </c>
      <c r="F8" s="60">
        <f>'[4]08'!$F$165</f>
        <v>310</v>
      </c>
      <c r="G8" s="123">
        <f>F8/Tab.1!D8</f>
        <v>0.14492753623188406</v>
      </c>
      <c r="H8" s="60">
        <f>'[4]08'!$F$166</f>
        <v>368</v>
      </c>
      <c r="I8" s="123">
        <f>H8/Tab.1!D8</f>
        <v>0.17204301075268819</v>
      </c>
      <c r="J8" s="60">
        <f>'[4]08'!$F$167</f>
        <v>357</v>
      </c>
      <c r="K8" s="123">
        <f>J8/Tab.1!D8</f>
        <v>0.16690042075736325</v>
      </c>
      <c r="L8" s="60">
        <f>'[4]08'!$F$168</f>
        <v>460</v>
      </c>
      <c r="M8" s="123">
        <f>L8/Tab.1!D8</f>
        <v>0.21505376344086022</v>
      </c>
      <c r="N8" s="124"/>
    </row>
    <row r="9" spans="1:14" ht="18" customHeight="1" x14ac:dyDescent="0.25">
      <c r="A9" s="127" t="s">
        <v>5</v>
      </c>
      <c r="B9" s="60">
        <f>'[4]12'!$F$163</f>
        <v>217</v>
      </c>
      <c r="C9" s="123">
        <f>B9/Tab.1!D9</f>
        <v>0.10652920962199312</v>
      </c>
      <c r="D9" s="60">
        <f>'[4]12'!$F$164</f>
        <v>323</v>
      </c>
      <c r="E9" s="123">
        <f>D9/Tab.1!D9</f>
        <v>0.15856651939126165</v>
      </c>
      <c r="F9" s="60">
        <f>'[4]12'!$F$165</f>
        <v>304</v>
      </c>
      <c r="G9" s="123">
        <f>F9/Tab.1!D9</f>
        <v>0.14923907707412862</v>
      </c>
      <c r="H9" s="60">
        <f>'[4]12'!$F$166</f>
        <v>320</v>
      </c>
      <c r="I9" s="123">
        <f>H9/Tab.1!D9</f>
        <v>0.15709376534118802</v>
      </c>
      <c r="J9" s="60">
        <f>'[4]12'!$F$167</f>
        <v>359</v>
      </c>
      <c r="K9" s="123">
        <f>J9/Tab.1!D9</f>
        <v>0.17623956799214532</v>
      </c>
      <c r="L9" s="60">
        <f>'[4]12'!$F$168</f>
        <v>514</v>
      </c>
      <c r="M9" s="123">
        <f>L9/Tab.1!D9</f>
        <v>0.25233186057928325</v>
      </c>
      <c r="N9" s="124"/>
    </row>
    <row r="10" spans="1:14" ht="18" customHeight="1" x14ac:dyDescent="0.25">
      <c r="A10" s="127" t="s">
        <v>7</v>
      </c>
      <c r="B10" s="60">
        <f>'[4]17'!$F$163</f>
        <v>198</v>
      </c>
      <c r="C10" s="123">
        <f>B10/Tab.1!D10</f>
        <v>0.12328767123287671</v>
      </c>
      <c r="D10" s="60">
        <f>'[4]17'!$F$164</f>
        <v>317</v>
      </c>
      <c r="E10" s="123">
        <f>D10/Tab.1!D10</f>
        <v>0.19738480697384808</v>
      </c>
      <c r="F10" s="60">
        <f>'[4]17'!$F$165</f>
        <v>278</v>
      </c>
      <c r="G10" s="123">
        <f>F10/Tab.1!D10</f>
        <v>0.17310087173100872</v>
      </c>
      <c r="H10" s="60">
        <f>'[4]17'!$F$166</f>
        <v>327</v>
      </c>
      <c r="I10" s="123">
        <f>H10/Tab.1!D10</f>
        <v>0.20361145703611458</v>
      </c>
      <c r="J10" s="60">
        <f>'[4]17'!$F$167</f>
        <v>236</v>
      </c>
      <c r="K10" s="123">
        <f>J10/Tab.1!D10</f>
        <v>0.14694894146948942</v>
      </c>
      <c r="L10" s="60">
        <f>'[4]17'!$F$168</f>
        <v>250</v>
      </c>
      <c r="M10" s="123">
        <f>L10/Tab.1!D10</f>
        <v>0.15566625155666253</v>
      </c>
      <c r="N10" s="124"/>
    </row>
    <row r="11" spans="1:14" ht="18" customHeight="1" x14ac:dyDescent="0.25">
      <c r="A11" s="127" t="s">
        <v>37</v>
      </c>
      <c r="B11" s="60">
        <f>'[4]34'!$F$163</f>
        <v>473</v>
      </c>
      <c r="C11" s="123">
        <f>B11/Tab.1!D11</f>
        <v>0.10345581802274716</v>
      </c>
      <c r="D11" s="60">
        <f>'[4]34'!$F$164</f>
        <v>913</v>
      </c>
      <c r="E11" s="123">
        <f>D11/Tab.1!D11</f>
        <v>0.19969378827646544</v>
      </c>
      <c r="F11" s="60">
        <f>'[4]34'!$F$165</f>
        <v>671</v>
      </c>
      <c r="G11" s="123">
        <f>F11/Tab.1!D11</f>
        <v>0.14676290463692038</v>
      </c>
      <c r="H11" s="60">
        <f>'[4]34'!$F$166</f>
        <v>851</v>
      </c>
      <c r="I11" s="123">
        <f>H11/Tab.1!D11</f>
        <v>0.18613298337707787</v>
      </c>
      <c r="J11" s="60">
        <f>'[4]34'!$F$167</f>
        <v>777</v>
      </c>
      <c r="K11" s="123">
        <f>J11/Tab.1!D11</f>
        <v>0.16994750656167978</v>
      </c>
      <c r="L11" s="60">
        <f>'[4]34'!$F$168</f>
        <v>887</v>
      </c>
      <c r="M11" s="123">
        <f>L11/Tab.1!D11</f>
        <v>0.19400699912510935</v>
      </c>
      <c r="N11" s="124"/>
    </row>
    <row r="12" spans="1:14" s="146" customFormat="1" ht="40.35" customHeight="1" x14ac:dyDescent="0.25">
      <c r="A12" s="137" t="s">
        <v>182</v>
      </c>
      <c r="B12" s="11">
        <f>SUM(B13:B17)</f>
        <v>1034</v>
      </c>
      <c r="C12" s="139">
        <f>B12/Tab.1!D12</f>
        <v>0.12396595132478121</v>
      </c>
      <c r="D12" s="11">
        <f>SUM(D13:D17)</f>
        <v>1492</v>
      </c>
      <c r="E12" s="139">
        <f>D12/Tab.1!D12</f>
        <v>0.17887543460016783</v>
      </c>
      <c r="F12" s="11">
        <f>SUM(F13:F17)</f>
        <v>1275</v>
      </c>
      <c r="G12" s="139">
        <f>F12/Tab.1!D12</f>
        <v>0.15285936938017025</v>
      </c>
      <c r="H12" s="11">
        <f>SUM(H13:H17)</f>
        <v>1468</v>
      </c>
      <c r="I12" s="139">
        <f>H12/Tab.1!D12</f>
        <v>0.17599808176477641</v>
      </c>
      <c r="J12" s="11">
        <f>SUM(J13:J17)</f>
        <v>1373</v>
      </c>
      <c r="K12" s="139">
        <f>J12/Tab.1!D12</f>
        <v>0.16460856012468528</v>
      </c>
      <c r="L12" s="11">
        <f>SUM(L13:L17)</f>
        <v>1699</v>
      </c>
      <c r="M12" s="139">
        <f>L12/Tab.1!D12</f>
        <v>0.20369260280541901</v>
      </c>
      <c r="N12" s="155"/>
    </row>
    <row r="13" spans="1:14" ht="18" customHeight="1" x14ac:dyDescent="0.25">
      <c r="A13" s="127" t="s">
        <v>2</v>
      </c>
      <c r="B13" s="60">
        <f>'[4]05'!$F$163</f>
        <v>174</v>
      </c>
      <c r="C13" s="123">
        <f>B13/Tab.1!D13</f>
        <v>0.17125984251968504</v>
      </c>
      <c r="D13" s="60">
        <f>'[4]05'!$F$164</f>
        <v>222</v>
      </c>
      <c r="E13" s="123">
        <f>D13/Tab.1!D13</f>
        <v>0.21850393700787402</v>
      </c>
      <c r="F13" s="60">
        <f>'[4]05'!$F$165</f>
        <v>153</v>
      </c>
      <c r="G13" s="123">
        <f>F13/Tab.1!D13</f>
        <v>0.15059055118110237</v>
      </c>
      <c r="H13" s="60">
        <f>'[4]05'!$F$166</f>
        <v>182</v>
      </c>
      <c r="I13" s="123">
        <f>H13/Tab.1!D13</f>
        <v>0.17913385826771652</v>
      </c>
      <c r="J13" s="60">
        <f>'[4]05'!$F$167</f>
        <v>140</v>
      </c>
      <c r="K13" s="123">
        <f>J13/Tab.1!D13</f>
        <v>0.13779527559055119</v>
      </c>
      <c r="L13" s="60">
        <f>'[4]05'!$F$168</f>
        <v>145</v>
      </c>
      <c r="M13" s="123">
        <f>L13/Tab.1!D13</f>
        <v>0.14271653543307086</v>
      </c>
      <c r="N13" s="124"/>
    </row>
    <row r="14" spans="1:14" ht="18" customHeight="1" x14ac:dyDescent="0.25">
      <c r="A14" s="127" t="s">
        <v>6</v>
      </c>
      <c r="B14" s="60">
        <f>'[4]14'!$F$163</f>
        <v>171</v>
      </c>
      <c r="C14" s="123">
        <f>B14/Tab.1!D14</f>
        <v>9.4422970734400882E-2</v>
      </c>
      <c r="D14" s="60">
        <f>'[4]14'!$F$164</f>
        <v>266</v>
      </c>
      <c r="E14" s="123">
        <f>D14/Tab.1!D14</f>
        <v>0.14688017669795694</v>
      </c>
      <c r="F14" s="60">
        <f>'[4]14'!$F$165</f>
        <v>200</v>
      </c>
      <c r="G14" s="123">
        <f>F14/Tab.1!D14</f>
        <v>0.11043622308117063</v>
      </c>
      <c r="H14" s="60">
        <f>'[4]14'!$F$166</f>
        <v>297</v>
      </c>
      <c r="I14" s="123">
        <f>H14/Tab.1!D14</f>
        <v>0.16399779127553837</v>
      </c>
      <c r="J14" s="60">
        <f>'[4]14'!$F$167</f>
        <v>338</v>
      </c>
      <c r="K14" s="123">
        <f>J14/Tab.1!D14</f>
        <v>0.18663721700717836</v>
      </c>
      <c r="L14" s="60">
        <f>'[4]14'!$F$168</f>
        <v>539</v>
      </c>
      <c r="M14" s="123">
        <f>L14/Tab.1!D14</f>
        <v>0.29762562120375485</v>
      </c>
      <c r="N14" s="124"/>
    </row>
    <row r="15" spans="1:14" ht="18" customHeight="1" x14ac:dyDescent="0.25">
      <c r="A15" s="127" t="s">
        <v>8</v>
      </c>
      <c r="B15" s="60">
        <f>'[4]18'!$F$163</f>
        <v>314</v>
      </c>
      <c r="C15" s="123">
        <f>B15/Tab.1!D15</f>
        <v>0.11210282042127812</v>
      </c>
      <c r="D15" s="60">
        <f>'[4]18'!$F$164</f>
        <v>492</v>
      </c>
      <c r="E15" s="123">
        <f>D15/Tab.1!D15</f>
        <v>0.17565155301677973</v>
      </c>
      <c r="F15" s="60">
        <f>'[4]18'!$F$165</f>
        <v>448</v>
      </c>
      <c r="G15" s="123">
        <f>F15/Tab.1!D15</f>
        <v>0.15994287754373437</v>
      </c>
      <c r="H15" s="60">
        <f>'[4]18'!$F$166</f>
        <v>491</v>
      </c>
      <c r="I15" s="123">
        <f>H15/Tab.1!D15</f>
        <v>0.1752945376651196</v>
      </c>
      <c r="J15" s="60">
        <f>'[4]18'!$F$167</f>
        <v>504</v>
      </c>
      <c r="K15" s="123">
        <f>J15/Tab.1!D15</f>
        <v>0.17993573723670117</v>
      </c>
      <c r="L15" s="60">
        <f>'[4]18'!$F$168</f>
        <v>552</v>
      </c>
      <c r="M15" s="123">
        <f>L15/Tab.1!D15</f>
        <v>0.19707247411638701</v>
      </c>
      <c r="N15" s="124"/>
    </row>
    <row r="16" spans="1:14" ht="18" customHeight="1" x14ac:dyDescent="0.25">
      <c r="A16" s="127" t="s">
        <v>9</v>
      </c>
      <c r="B16" s="60">
        <f>'[4]21'!$F$163</f>
        <v>255</v>
      </c>
      <c r="C16" s="123">
        <f>B16/Tab.1!D16</f>
        <v>0.15278609946075494</v>
      </c>
      <c r="D16" s="60">
        <f>'[4]21'!$F$164</f>
        <v>344</v>
      </c>
      <c r="E16" s="123">
        <f>D16/Tab.1!D16</f>
        <v>0.2061114439784302</v>
      </c>
      <c r="F16" s="60">
        <f>'[4]21'!$F$165</f>
        <v>288</v>
      </c>
      <c r="G16" s="123">
        <f>F16/Tab.1!D16</f>
        <v>0.17255841821449969</v>
      </c>
      <c r="H16" s="60">
        <f>'[4]21'!$F$166</f>
        <v>312</v>
      </c>
      <c r="I16" s="123">
        <f>H16/Tab.1!D16</f>
        <v>0.18693828639904134</v>
      </c>
      <c r="J16" s="60">
        <f>'[4]21'!$F$167</f>
        <v>215</v>
      </c>
      <c r="K16" s="123">
        <f>J16/Tab.1!D16</f>
        <v>0.12881965248651889</v>
      </c>
      <c r="L16" s="60">
        <f>'[4]21'!$F$168</f>
        <v>255</v>
      </c>
      <c r="M16" s="123">
        <f>L16/Tab.1!D16</f>
        <v>0.15278609946075494</v>
      </c>
      <c r="N16" s="124"/>
    </row>
    <row r="17" spans="1:14" ht="18" customHeight="1" x14ac:dyDescent="0.25">
      <c r="A17" s="127" t="s">
        <v>12</v>
      </c>
      <c r="B17" s="60">
        <f>'[4]32'!$F$163</f>
        <v>120</v>
      </c>
      <c r="C17" s="123">
        <f>B17/Tab.1!D17</f>
        <v>0.11494252873563218</v>
      </c>
      <c r="D17" s="60">
        <f>'[4]32'!$F$164</f>
        <v>168</v>
      </c>
      <c r="E17" s="123">
        <f>D17/Tab.1!D17</f>
        <v>0.16091954022988506</v>
      </c>
      <c r="F17" s="60">
        <f>'[4]32'!$F$165</f>
        <v>186</v>
      </c>
      <c r="G17" s="123">
        <f>F17/Tab.1!D17</f>
        <v>0.17816091954022989</v>
      </c>
      <c r="H17" s="60">
        <f>'[4]32'!$F$166</f>
        <v>186</v>
      </c>
      <c r="I17" s="123">
        <f>H17/Tab.1!D17</f>
        <v>0.17816091954022989</v>
      </c>
      <c r="J17" s="60">
        <f>'[4]32'!$F$167</f>
        <v>176</v>
      </c>
      <c r="K17" s="123">
        <f>J17/Tab.1!D17</f>
        <v>0.16858237547892721</v>
      </c>
      <c r="L17" s="60">
        <f>'[4]32'!$F$168</f>
        <v>208</v>
      </c>
      <c r="M17" s="123">
        <f>L17/Tab.1!D17</f>
        <v>0.19923371647509577</v>
      </c>
      <c r="N17" s="124"/>
    </row>
    <row r="18" spans="1:14" s="145" customFormat="1" ht="40.35" customHeight="1" x14ac:dyDescent="0.25">
      <c r="A18" s="137" t="s">
        <v>183</v>
      </c>
      <c r="B18" s="15">
        <f>SUM(B19,B25,B32,B41,B46,B53)</f>
        <v>6382</v>
      </c>
      <c r="C18" s="139">
        <f>B18/Tab.1!D18</f>
        <v>9.0108152373422193E-2</v>
      </c>
      <c r="D18" s="15">
        <f>SUM(D19,D25,D32,D41,D46,D53)</f>
        <v>10945</v>
      </c>
      <c r="E18" s="139">
        <f>D18/Tab.1!D18</f>
        <v>0.15453364583627482</v>
      </c>
      <c r="F18" s="15">
        <f>SUM(F19,F25,F32,F41,F46,F53)</f>
        <v>9315</v>
      </c>
      <c r="G18" s="139">
        <f>F18/Tab.1!D18</f>
        <v>0.13151949848925537</v>
      </c>
      <c r="H18" s="15">
        <f>SUM(H19,H25,H32,H41,H46,H53)</f>
        <v>12037</v>
      </c>
      <c r="I18" s="139">
        <f>H18/Tab.1!D18</f>
        <v>0.16995171264789766</v>
      </c>
      <c r="J18" s="15">
        <f>SUM(J19,J25,J32,J41,J46,J53)</f>
        <v>12073</v>
      </c>
      <c r="K18" s="139">
        <f>J18/Tab.1!D18</f>
        <v>0.17046000056476435</v>
      </c>
      <c r="L18" s="15">
        <f>SUM(L19,L25,L32,L41,L46,L53)</f>
        <v>20074</v>
      </c>
      <c r="M18" s="139">
        <f>L18/Tab.1!D18</f>
        <v>0.28342699008838562</v>
      </c>
      <c r="N18" s="155"/>
    </row>
    <row r="19" spans="1:14" s="126" customFormat="1" ht="35.65" customHeight="1" x14ac:dyDescent="0.25">
      <c r="A19" s="138" t="s">
        <v>184</v>
      </c>
      <c r="B19" s="11">
        <f>SUM(B20:B24)</f>
        <v>1013</v>
      </c>
      <c r="C19" s="139">
        <f>B19/Tab.1!D19</f>
        <v>9.0172690048068369E-2</v>
      </c>
      <c r="D19" s="11">
        <f>SUM(D20:D24)</f>
        <v>1691</v>
      </c>
      <c r="E19" s="139">
        <f>D19/Tab.1!D19</f>
        <v>0.1505251913833007</v>
      </c>
      <c r="F19" s="11">
        <f>SUM(F20:F24)</f>
        <v>1457</v>
      </c>
      <c r="G19" s="139">
        <f>F19/Tab.1!D19</f>
        <v>0.129695567028663</v>
      </c>
      <c r="H19" s="11">
        <f>SUM(H20:H24)</f>
        <v>1985</v>
      </c>
      <c r="I19" s="139">
        <f>H19/Tab.1!D19</f>
        <v>0.17669574505964039</v>
      </c>
      <c r="J19" s="11">
        <f>SUM(J20:J24)</f>
        <v>1924</v>
      </c>
      <c r="K19" s="139">
        <f>J19/Tab.1!D19</f>
        <v>0.17126580024924337</v>
      </c>
      <c r="L19" s="11">
        <f>SUM(L20:L24)</f>
        <v>3164</v>
      </c>
      <c r="M19" s="139">
        <f>L19/Tab.1!D19</f>
        <v>0.28164500623108418</v>
      </c>
      <c r="N19" s="124"/>
    </row>
    <row r="20" spans="1:14" ht="18" customHeight="1" x14ac:dyDescent="0.25">
      <c r="A20" s="127" t="s">
        <v>32</v>
      </c>
      <c r="B20" s="60">
        <f>'[4]02'!$F$163</f>
        <v>279</v>
      </c>
      <c r="C20" s="123">
        <f>B20/Tab.1!D20</f>
        <v>0.10504518072289157</v>
      </c>
      <c r="D20" s="60">
        <f>'[4]02'!$F$164</f>
        <v>433</v>
      </c>
      <c r="E20" s="123">
        <f>D20/Tab.1!D20</f>
        <v>0.16302710843373494</v>
      </c>
      <c r="F20" s="60">
        <f>'[4]02'!$F$165</f>
        <v>344</v>
      </c>
      <c r="G20" s="123">
        <f>F20/Tab.1!D20</f>
        <v>0.12951807228915663</v>
      </c>
      <c r="H20" s="60">
        <f>'[4]02'!$F$166</f>
        <v>525</v>
      </c>
      <c r="I20" s="123">
        <f>H20/Tab.1!D20</f>
        <v>0.1976656626506024</v>
      </c>
      <c r="J20" s="60">
        <f>'[4]02'!$F$167</f>
        <v>477</v>
      </c>
      <c r="K20" s="123">
        <f>J20/Tab.1!D20</f>
        <v>0.17959337349397592</v>
      </c>
      <c r="L20" s="60">
        <f>'[4]02'!$F$168</f>
        <v>598</v>
      </c>
      <c r="M20" s="123">
        <f>L20/Tab.1!D20</f>
        <v>0.22515060240963855</v>
      </c>
      <c r="N20" s="124"/>
    </row>
    <row r="21" spans="1:14" ht="18" customHeight="1" x14ac:dyDescent="0.25">
      <c r="A21" s="127" t="s">
        <v>33</v>
      </c>
      <c r="B21" s="60">
        <f>'[4]13'!$F$163</f>
        <v>165</v>
      </c>
      <c r="C21" s="123">
        <f>B21/Tab.1!D21</f>
        <v>9.9818511796733206E-2</v>
      </c>
      <c r="D21" s="60">
        <f>'[4]13'!$F$164</f>
        <v>304</v>
      </c>
      <c r="E21" s="123">
        <f>D21/Tab.1!D21</f>
        <v>0.18390804597701149</v>
      </c>
      <c r="F21" s="60">
        <f>'[4]13'!$F$165</f>
        <v>274</v>
      </c>
      <c r="G21" s="123">
        <f>F21/Tab.1!D21</f>
        <v>0.16575922565033274</v>
      </c>
      <c r="H21" s="60">
        <f>'[4]13'!$F$166</f>
        <v>307</v>
      </c>
      <c r="I21" s="123">
        <f>H21/Tab.1!D21</f>
        <v>0.18572292800967938</v>
      </c>
      <c r="J21" s="60">
        <f>'[4]13'!$F$167</f>
        <v>247</v>
      </c>
      <c r="K21" s="123">
        <f>J21/Tab.1!D21</f>
        <v>0.14942528735632185</v>
      </c>
      <c r="L21" s="60">
        <f>'[4]13'!$F$168</f>
        <v>356</v>
      </c>
      <c r="M21" s="123">
        <f>L21/Tab.1!D21</f>
        <v>0.21536600120992136</v>
      </c>
      <c r="N21" s="124"/>
    </row>
    <row r="22" spans="1:14" ht="18" customHeight="1" x14ac:dyDescent="0.25">
      <c r="A22" s="127" t="s">
        <v>34</v>
      </c>
      <c r="B22" s="60">
        <f>'[4]20'!$F$163</f>
        <v>243</v>
      </c>
      <c r="C22" s="123">
        <f>B22/Tab.1!D22</f>
        <v>8.3735354927636119E-2</v>
      </c>
      <c r="D22" s="60">
        <f>'[4]20'!$F$164</f>
        <v>412</v>
      </c>
      <c r="E22" s="123">
        <f>D22/Tab.1!D22</f>
        <v>0.14197105444521019</v>
      </c>
      <c r="F22" s="60">
        <f>'[4]20'!$F$165</f>
        <v>352</v>
      </c>
      <c r="G22" s="123">
        <f>F22/Tab.1!D22</f>
        <v>0.12129565816678153</v>
      </c>
      <c r="H22" s="60">
        <f>'[4]20'!$F$166</f>
        <v>482</v>
      </c>
      <c r="I22" s="123">
        <f>H22/Tab.1!D22</f>
        <v>0.16609235010337697</v>
      </c>
      <c r="J22" s="60">
        <f>'[4]20'!$F$167</f>
        <v>523</v>
      </c>
      <c r="K22" s="123">
        <f>J22/Tab.1!D22</f>
        <v>0.18022053756030323</v>
      </c>
      <c r="L22" s="60">
        <f>'[4]20'!$F$168</f>
        <v>890</v>
      </c>
      <c r="M22" s="123">
        <f>L22/Tab.1!D22</f>
        <v>0.30668504479669195</v>
      </c>
      <c r="N22" s="124"/>
    </row>
    <row r="23" spans="1:14" ht="18" customHeight="1" x14ac:dyDescent="0.25">
      <c r="A23" s="127" t="s">
        <v>10</v>
      </c>
      <c r="B23" s="60">
        <f>'[4]24'!$F$163</f>
        <v>173</v>
      </c>
      <c r="C23" s="123">
        <f>B23/Tab.1!D23</f>
        <v>7.5644949715784865E-2</v>
      </c>
      <c r="D23" s="60">
        <f>'[4]24'!$F$164</f>
        <v>303</v>
      </c>
      <c r="E23" s="123">
        <f>D23/Tab.1!D23</f>
        <v>0.1324879755137735</v>
      </c>
      <c r="F23" s="60">
        <f>'[4]24'!$F$165</f>
        <v>279</v>
      </c>
      <c r="G23" s="123">
        <f>F23/Tab.1!D23</f>
        <v>0.1219938784433756</v>
      </c>
      <c r="H23" s="60">
        <f>'[4]24'!$F$166</f>
        <v>370</v>
      </c>
      <c r="I23" s="123">
        <f>H23/Tab.1!D23</f>
        <v>0.16178399650196765</v>
      </c>
      <c r="J23" s="60">
        <f>'[4]24'!$F$167</f>
        <v>429</v>
      </c>
      <c r="K23" s="123">
        <f>J23/Tab.1!D23</f>
        <v>0.18758198513336249</v>
      </c>
      <c r="L23" s="60">
        <f>'[4]24'!$F$168</f>
        <v>733</v>
      </c>
      <c r="M23" s="123">
        <f>L23/Tab.1!D23</f>
        <v>0.32050721469173588</v>
      </c>
      <c r="N23" s="124"/>
    </row>
    <row r="24" spans="1:14" ht="18" customHeight="1" x14ac:dyDescent="0.25">
      <c r="A24" s="127" t="s">
        <v>35</v>
      </c>
      <c r="B24" s="60">
        <f>'[4]37'!$F$163</f>
        <v>153</v>
      </c>
      <c r="C24" s="123">
        <f>B24/Tab.1!D24</f>
        <v>8.8133640552995385E-2</v>
      </c>
      <c r="D24" s="60">
        <f>'[4]37'!$F$164</f>
        <v>239</v>
      </c>
      <c r="E24" s="123">
        <f>D24/Tab.1!D24</f>
        <v>0.13767281105990783</v>
      </c>
      <c r="F24" s="60">
        <f>'[4]37'!$F$165</f>
        <v>208</v>
      </c>
      <c r="G24" s="123">
        <f>F24/Tab.1!D24</f>
        <v>0.11981566820276497</v>
      </c>
      <c r="H24" s="60">
        <f>'[4]37'!$F$166</f>
        <v>301</v>
      </c>
      <c r="I24" s="123">
        <f>H24/Tab.1!D24</f>
        <v>0.17338709677419356</v>
      </c>
      <c r="J24" s="60">
        <f>'[4]37'!$F$167</f>
        <v>248</v>
      </c>
      <c r="K24" s="123">
        <f>J24/Tab.1!D24</f>
        <v>0.14285714285714285</v>
      </c>
      <c r="L24" s="60">
        <f>'[4]37'!$F$168</f>
        <v>587</v>
      </c>
      <c r="M24" s="123">
        <f>L24/Tab.1!D24</f>
        <v>0.33813364055299538</v>
      </c>
      <c r="N24" s="124"/>
    </row>
    <row r="25" spans="1:14" s="146" customFormat="1" ht="40.35" customHeight="1" x14ac:dyDescent="0.25">
      <c r="A25" s="138" t="s">
        <v>88</v>
      </c>
      <c r="B25" s="11">
        <f>SUM(B26:B31)</f>
        <v>978</v>
      </c>
      <c r="C25" s="139">
        <f>B25/Tab.1!D25</f>
        <v>8.4866365845192637E-2</v>
      </c>
      <c r="D25" s="11">
        <f>SUM(D26:D31)</f>
        <v>1785</v>
      </c>
      <c r="E25" s="139">
        <f>D25/Tab.1!D25</f>
        <v>0.15489413398125651</v>
      </c>
      <c r="F25" s="11">
        <f>SUM(F26:F31)</f>
        <v>1458</v>
      </c>
      <c r="G25" s="139">
        <f>F25/Tab.1!D25</f>
        <v>0.1265185699409927</v>
      </c>
      <c r="H25" s="11">
        <f>SUM(H26:H31)</f>
        <v>1964</v>
      </c>
      <c r="I25" s="139">
        <f>H25/Tab.1!D25</f>
        <v>0.17042693509198195</v>
      </c>
      <c r="J25" s="11">
        <f>SUM(J26:J31)</f>
        <v>2071</v>
      </c>
      <c r="K25" s="139">
        <f>J25/Tab.1!D25</f>
        <v>0.17971190558833738</v>
      </c>
      <c r="L25" s="11">
        <f>SUM(L26:L31)</f>
        <v>3268</v>
      </c>
      <c r="M25" s="139">
        <f>L25/Tab.1!D25</f>
        <v>0.28358208955223879</v>
      </c>
      <c r="N25" s="155"/>
    </row>
    <row r="26" spans="1:14" ht="18" customHeight="1" x14ac:dyDescent="0.25">
      <c r="A26" s="127" t="s">
        <v>25</v>
      </c>
      <c r="B26" s="60">
        <f>'[4]11'!$F$163</f>
        <v>174</v>
      </c>
      <c r="C26" s="123">
        <f>B26/Tab.1!D26</f>
        <v>7.0559610705596104E-2</v>
      </c>
      <c r="D26" s="60">
        <f>'[4]11'!$F$164</f>
        <v>308</v>
      </c>
      <c r="E26" s="123">
        <f>D26/Tab.1!D26</f>
        <v>0.12489862124898621</v>
      </c>
      <c r="F26" s="60">
        <f>'[4]11'!$F$165</f>
        <v>250</v>
      </c>
      <c r="G26" s="123">
        <f>F26/Tab.1!D26</f>
        <v>0.10137875101378752</v>
      </c>
      <c r="H26" s="60">
        <f>'[4]11'!$F$166</f>
        <v>368</v>
      </c>
      <c r="I26" s="123">
        <f>H26/Tab.1!D26</f>
        <v>0.14922952149229521</v>
      </c>
      <c r="J26" s="60">
        <f>'[4]11'!$F$167</f>
        <v>451</v>
      </c>
      <c r="K26" s="123">
        <f>J26/Tab.1!D26</f>
        <v>0.18288726682887266</v>
      </c>
      <c r="L26" s="60">
        <f>'[4]11'!$F$168</f>
        <v>915</v>
      </c>
      <c r="M26" s="123">
        <f>L26/Tab.1!D26</f>
        <v>0.37104622871046228</v>
      </c>
      <c r="N26" s="124"/>
    </row>
    <row r="27" spans="1:14" s="128" customFormat="1" ht="18" customHeight="1" x14ac:dyDescent="0.25">
      <c r="A27" s="127" t="s">
        <v>26</v>
      </c>
      <c r="B27" s="60">
        <f>'[4]15'!$F$163</f>
        <v>216</v>
      </c>
      <c r="C27" s="123">
        <f>B27/Tab.1!D27</f>
        <v>8.1478687287815918E-2</v>
      </c>
      <c r="D27" s="60">
        <f>'[4]15'!$F$164</f>
        <v>420</v>
      </c>
      <c r="E27" s="123">
        <f>D27/Tab.1!D27</f>
        <v>0.15843078083741985</v>
      </c>
      <c r="F27" s="60">
        <f>'[4]15'!$F$165</f>
        <v>354</v>
      </c>
      <c r="G27" s="123">
        <f>F27/Tab.1!D27</f>
        <v>0.13353451527725388</v>
      </c>
      <c r="H27" s="60">
        <f>'[4]15'!$F$166</f>
        <v>513</v>
      </c>
      <c r="I27" s="123">
        <f>H27/Tab.1!D27</f>
        <v>0.19351188230856281</v>
      </c>
      <c r="J27" s="60">
        <f>'[4]15'!$F$167</f>
        <v>532</v>
      </c>
      <c r="K27" s="123">
        <f>J27/Tab.1!D27</f>
        <v>0.20067898906073181</v>
      </c>
      <c r="L27" s="60">
        <f>'[4]15'!$F$168</f>
        <v>616</v>
      </c>
      <c r="M27" s="123">
        <f>L27/Tab.1!D27</f>
        <v>0.23236514522821577</v>
      </c>
      <c r="N27" s="124"/>
    </row>
    <row r="28" spans="1:14" ht="18" customHeight="1" x14ac:dyDescent="0.25">
      <c r="A28" s="127" t="s">
        <v>27</v>
      </c>
      <c r="B28" s="60">
        <f>'[4]16'!$F$163</f>
        <v>193</v>
      </c>
      <c r="C28" s="123">
        <f>B28/Tab.1!D28</f>
        <v>8.4353146853146849E-2</v>
      </c>
      <c r="D28" s="60">
        <f>'[4]16'!$F$164</f>
        <v>316</v>
      </c>
      <c r="E28" s="123">
        <f>D28/Tab.1!D28</f>
        <v>0.1381118881118881</v>
      </c>
      <c r="F28" s="60">
        <f>'[4]16'!$F$165</f>
        <v>270</v>
      </c>
      <c r="G28" s="123">
        <f>F28/Tab.1!D28</f>
        <v>0.11800699300699301</v>
      </c>
      <c r="H28" s="60">
        <f>'[4]16'!$F$166</f>
        <v>375</v>
      </c>
      <c r="I28" s="123">
        <f>H28/Tab.1!D28</f>
        <v>0.16389860139860141</v>
      </c>
      <c r="J28" s="60">
        <f>'[4]16'!$F$167</f>
        <v>385</v>
      </c>
      <c r="K28" s="123">
        <f>J28/Tab.1!D28</f>
        <v>0.16826923076923078</v>
      </c>
      <c r="L28" s="60">
        <f>'[4]16'!$F$168</f>
        <v>749</v>
      </c>
      <c r="M28" s="123">
        <f>L28/Tab.1!D28</f>
        <v>0.32736013986013984</v>
      </c>
      <c r="N28" s="124"/>
    </row>
    <row r="29" spans="1:14" ht="18" customHeight="1" x14ac:dyDescent="0.25">
      <c r="A29" s="127" t="s">
        <v>28</v>
      </c>
      <c r="B29" s="60">
        <f>'[4]22'!$F$163</f>
        <v>123</v>
      </c>
      <c r="C29" s="123">
        <f>B29/Tab.1!D29</f>
        <v>7.6971214017521897E-2</v>
      </c>
      <c r="D29" s="60">
        <f>'[4]22'!$F$164</f>
        <v>246</v>
      </c>
      <c r="E29" s="123">
        <f>D29/Tab.1!D29</f>
        <v>0.15394242803504379</v>
      </c>
      <c r="F29" s="60">
        <f>'[4]22'!$F$165</f>
        <v>195</v>
      </c>
      <c r="G29" s="123">
        <f>F29/Tab.1!D29</f>
        <v>0.12202753441802253</v>
      </c>
      <c r="H29" s="60">
        <f>'[4]22'!$F$166</f>
        <v>247</v>
      </c>
      <c r="I29" s="123">
        <f>H29/Tab.1!D29</f>
        <v>0.15456821026282855</v>
      </c>
      <c r="J29" s="60">
        <f>'[4]22'!$F$167</f>
        <v>265</v>
      </c>
      <c r="K29" s="123">
        <f>J29/Tab.1!D29</f>
        <v>0.16583229036295369</v>
      </c>
      <c r="L29" s="60">
        <f>'[4]22'!$F$168</f>
        <v>522</v>
      </c>
      <c r="M29" s="123">
        <f>L29/Tab.1!D29</f>
        <v>0.32665832290362956</v>
      </c>
      <c r="N29" s="124"/>
    </row>
    <row r="30" spans="1:14" ht="18" customHeight="1" x14ac:dyDescent="0.25">
      <c r="A30" s="127" t="s">
        <v>14</v>
      </c>
      <c r="B30" s="60">
        <f>'[4]35'!$F$163</f>
        <v>175</v>
      </c>
      <c r="C30" s="123">
        <f>B30/Tab.1!D30</f>
        <v>0.18939393939393939</v>
      </c>
      <c r="D30" s="60">
        <f>'[4]35'!$F$164</f>
        <v>260</v>
      </c>
      <c r="E30" s="123">
        <f>D30/Tab.1!D30</f>
        <v>0.2813852813852814</v>
      </c>
      <c r="F30" s="60">
        <f>'[4]35'!$F$165</f>
        <v>184</v>
      </c>
      <c r="G30" s="123">
        <f>F30/Tab.1!D30</f>
        <v>0.19913419913419914</v>
      </c>
      <c r="H30" s="60">
        <f>'[4]35'!$F$166</f>
        <v>174</v>
      </c>
      <c r="I30" s="123">
        <f>H30/Tab.1!D30</f>
        <v>0.18831168831168832</v>
      </c>
      <c r="J30" s="60">
        <f>'[4]35'!$F$167</f>
        <v>107</v>
      </c>
      <c r="K30" s="123">
        <f>J30/Tab.1!D30</f>
        <v>0.11580086580086581</v>
      </c>
      <c r="L30" s="60">
        <f>'[4]35'!$F$168</f>
        <v>24</v>
      </c>
      <c r="M30" s="123">
        <f>L30/Tab.1!D30</f>
        <v>2.5974025974025976E-2</v>
      </c>
      <c r="N30" s="124"/>
    </row>
    <row r="31" spans="1:14" s="128" customFormat="1" ht="18" customHeight="1" x14ac:dyDescent="0.25">
      <c r="A31" s="127" t="s">
        <v>42</v>
      </c>
      <c r="B31" s="60">
        <f>'[4]61'!$F$163</f>
        <v>97</v>
      </c>
      <c r="C31" s="123">
        <f>B31/Tab.1!D31</f>
        <v>6.0738885410144022E-2</v>
      </c>
      <c r="D31" s="60">
        <f>'[4]61'!$F$164</f>
        <v>235</v>
      </c>
      <c r="E31" s="123">
        <f>D31/Tab.1!D31</f>
        <v>0.14715090795241076</v>
      </c>
      <c r="F31" s="60">
        <f>'[4]61'!$F$165</f>
        <v>205</v>
      </c>
      <c r="G31" s="123">
        <f>F31/Tab.1!D31</f>
        <v>0.12836568566061365</v>
      </c>
      <c r="H31" s="60">
        <f>'[4]61'!$F$166</f>
        <v>287</v>
      </c>
      <c r="I31" s="123">
        <f>H31/Tab.1!D31</f>
        <v>0.17971195992485911</v>
      </c>
      <c r="J31" s="60">
        <f>'[4]61'!$F$167</f>
        <v>331</v>
      </c>
      <c r="K31" s="123">
        <f>J31/Tab.1!D31</f>
        <v>0.20726361928616155</v>
      </c>
      <c r="L31" s="60">
        <f>'[4]61'!$F$168</f>
        <v>442</v>
      </c>
      <c r="M31" s="123">
        <f>L31/Tab.1!D31</f>
        <v>0.27676894176581091</v>
      </c>
      <c r="N31" s="124"/>
    </row>
    <row r="32" spans="1:14" s="146" customFormat="1" ht="40.35" customHeight="1" x14ac:dyDescent="0.25">
      <c r="A32" s="138" t="s">
        <v>89</v>
      </c>
      <c r="B32" s="11">
        <f>SUM(B33:B40)</f>
        <v>2111</v>
      </c>
      <c r="C32" s="139">
        <f>B32/Tab.1!D32</f>
        <v>8.2143274057356316E-2</v>
      </c>
      <c r="D32" s="11">
        <f>SUM(D33:D40)</f>
        <v>3695</v>
      </c>
      <c r="E32" s="139">
        <f>D32/Tab.1!D32</f>
        <v>0.14377991361531578</v>
      </c>
      <c r="F32" s="11">
        <f>SUM(F33:F40)</f>
        <v>3286</v>
      </c>
      <c r="G32" s="139">
        <f>F32/Tab.1!D32</f>
        <v>0.1278648974668275</v>
      </c>
      <c r="H32" s="11">
        <f>SUM(H33:H40)</f>
        <v>4378</v>
      </c>
      <c r="I32" s="139">
        <f>H32/Tab.1!D32</f>
        <v>0.17035682322269349</v>
      </c>
      <c r="J32" s="11">
        <f>SUM(J33:J40)</f>
        <v>4594</v>
      </c>
      <c r="K32" s="139">
        <f>J32/Tab.1!D32</f>
        <v>0.17876181952605161</v>
      </c>
      <c r="L32" s="11">
        <f>SUM(L33:L40)</f>
        <v>7635</v>
      </c>
      <c r="M32" s="139">
        <f>L32/Tab.1!D32</f>
        <v>0.29709327211175535</v>
      </c>
      <c r="N32" s="155"/>
    </row>
    <row r="33" spans="1:14" ht="18" customHeight="1" x14ac:dyDescent="0.25">
      <c r="A33" s="127" t="s">
        <v>16</v>
      </c>
      <c r="B33" s="60">
        <f>'[4]01'!$F$163</f>
        <v>65</v>
      </c>
      <c r="C33" s="123">
        <f>B33/Tab.1!D33</f>
        <v>7.4285714285714288E-2</v>
      </c>
      <c r="D33" s="60">
        <f>'[4]01'!$F$164</f>
        <v>139</v>
      </c>
      <c r="E33" s="123">
        <f>D33/Tab.1!D33</f>
        <v>0.15885714285714286</v>
      </c>
      <c r="F33" s="60">
        <f>'[4]01'!$F$165</f>
        <v>117</v>
      </c>
      <c r="G33" s="123">
        <f>F33/Tab.1!D33</f>
        <v>0.1337142857142857</v>
      </c>
      <c r="H33" s="60">
        <f>'[4]01'!$F$166</f>
        <v>182</v>
      </c>
      <c r="I33" s="123">
        <f>H33/Tab.1!D33</f>
        <v>0.20799999999999999</v>
      </c>
      <c r="J33" s="60">
        <f>'[4]01'!$F$167</f>
        <v>148</v>
      </c>
      <c r="K33" s="123">
        <f>J33/Tab.1!D33</f>
        <v>0.16914285714285715</v>
      </c>
      <c r="L33" s="60">
        <f>'[4]01'!$F$168</f>
        <v>224</v>
      </c>
      <c r="M33" s="123">
        <f>L33/Tab.1!D33</f>
        <v>0.25600000000000001</v>
      </c>
      <c r="N33" s="124"/>
    </row>
    <row r="34" spans="1:14" ht="18" customHeight="1" x14ac:dyDescent="0.25">
      <c r="A34" s="127" t="s">
        <v>17</v>
      </c>
      <c r="B34" s="60">
        <f>'[4]07'!$F$163</f>
        <v>177</v>
      </c>
      <c r="C34" s="123">
        <f>B34/Tab.1!D34</f>
        <v>9.8552338530066813E-2</v>
      </c>
      <c r="D34" s="60">
        <f>'[4]07'!$F$164</f>
        <v>284</v>
      </c>
      <c r="E34" s="123">
        <f>D34/Tab.1!D34</f>
        <v>0.15812917594654788</v>
      </c>
      <c r="F34" s="60">
        <f>'[4]07'!$F$165</f>
        <v>218</v>
      </c>
      <c r="G34" s="123">
        <f>F34/Tab.1!D34</f>
        <v>0.12138084632516703</v>
      </c>
      <c r="H34" s="60">
        <f>'[4]07'!$F$166</f>
        <v>298</v>
      </c>
      <c r="I34" s="123">
        <f>H34/Tab.1!D34</f>
        <v>0.16592427616926503</v>
      </c>
      <c r="J34" s="60">
        <f>'[4]07'!$F$167</f>
        <v>346</v>
      </c>
      <c r="K34" s="123">
        <f>J34/Tab.1!D34</f>
        <v>0.19265033407572382</v>
      </c>
      <c r="L34" s="60">
        <f>'[4]07'!$F$168</f>
        <v>473</v>
      </c>
      <c r="M34" s="123">
        <f>L34/Tab.1!D34</f>
        <v>0.26336302895322938</v>
      </c>
      <c r="N34" s="124"/>
    </row>
    <row r="35" spans="1:14" ht="18" customHeight="1" x14ac:dyDescent="0.25">
      <c r="A35" s="127" t="s">
        <v>18</v>
      </c>
      <c r="B35" s="60">
        <f>'[4]09'!$F$163</f>
        <v>129</v>
      </c>
      <c r="C35" s="123">
        <f>B35/Tab.1!D35</f>
        <v>9.6919609316303529E-2</v>
      </c>
      <c r="D35" s="60">
        <f>'[4]09'!$F$164</f>
        <v>208</v>
      </c>
      <c r="E35" s="123">
        <f>D35/Tab.1!D35</f>
        <v>0.15627347858752819</v>
      </c>
      <c r="F35" s="60">
        <f>'[4]09'!$F$165</f>
        <v>162</v>
      </c>
      <c r="G35" s="123">
        <f>F35/Tab.1!D35</f>
        <v>0.1217129977460556</v>
      </c>
      <c r="H35" s="60">
        <f>'[4]09'!$F$166</f>
        <v>196</v>
      </c>
      <c r="I35" s="123">
        <f>H35/Tab.1!D35</f>
        <v>0.14725770097670923</v>
      </c>
      <c r="J35" s="60">
        <f>'[4]09'!$F$167</f>
        <v>216</v>
      </c>
      <c r="K35" s="123">
        <f>J35/Tab.1!D35</f>
        <v>0.1622839969947408</v>
      </c>
      <c r="L35" s="60">
        <f>'[4]09'!$F$168</f>
        <v>420</v>
      </c>
      <c r="M35" s="123">
        <f>L35/Tab.1!D35</f>
        <v>0.31555221637866265</v>
      </c>
      <c r="N35" s="124"/>
    </row>
    <row r="36" spans="1:14" ht="18" customHeight="1" x14ac:dyDescent="0.25">
      <c r="A36" s="127" t="s">
        <v>19</v>
      </c>
      <c r="B36" s="60">
        <f>'[4]23'!$F$163</f>
        <v>128</v>
      </c>
      <c r="C36" s="123">
        <f>B36/Tab.1!D36</f>
        <v>5.3578903306822939E-2</v>
      </c>
      <c r="D36" s="60">
        <f>'[4]23'!$F$164</f>
        <v>279</v>
      </c>
      <c r="E36" s="123">
        <f>D36/Tab.1!D36</f>
        <v>0.11678526580159063</v>
      </c>
      <c r="F36" s="60">
        <f>'[4]23'!$F$165</f>
        <v>276</v>
      </c>
      <c r="G36" s="123">
        <f>F36/Tab.1!D36</f>
        <v>0.11552951025533696</v>
      </c>
      <c r="H36" s="60">
        <f>'[4]23'!$F$166</f>
        <v>349</v>
      </c>
      <c r="I36" s="123">
        <f>H36/Tab.1!D36</f>
        <v>0.14608622854750941</v>
      </c>
      <c r="J36" s="60">
        <f>'[4]23'!$F$167</f>
        <v>398</v>
      </c>
      <c r="K36" s="123">
        <f>J36/Tab.1!D36</f>
        <v>0.16659690246965259</v>
      </c>
      <c r="L36" s="60">
        <f>'[4]23'!$F$168</f>
        <v>959</v>
      </c>
      <c r="M36" s="123">
        <f>L36/Tab.1!D36</f>
        <v>0.40142318961908746</v>
      </c>
      <c r="N36" s="124"/>
    </row>
    <row r="37" spans="1:14" ht="18" customHeight="1" x14ac:dyDescent="0.25">
      <c r="A37" s="127" t="s">
        <v>20</v>
      </c>
      <c r="B37" s="60">
        <f>'[4]25'!$F$163</f>
        <v>585</v>
      </c>
      <c r="C37" s="123">
        <f>B37/Tab.1!D37</f>
        <v>8.0879303193695559E-2</v>
      </c>
      <c r="D37" s="60">
        <f>'[4]25'!$F$164</f>
        <v>1066</v>
      </c>
      <c r="E37" s="123">
        <f>D37/Tab.1!D37</f>
        <v>0.1473800635974008</v>
      </c>
      <c r="F37" s="60">
        <f>'[4]25'!$F$165</f>
        <v>936</v>
      </c>
      <c r="G37" s="123">
        <f>F37/Tab.1!D37</f>
        <v>0.12940688510991291</v>
      </c>
      <c r="H37" s="60">
        <f>'[4]25'!$F$166</f>
        <v>1272</v>
      </c>
      <c r="I37" s="123">
        <f>H37/Tab.1!D37</f>
        <v>0.1758606387391124</v>
      </c>
      <c r="J37" s="60">
        <f>'[4]25'!$F$167</f>
        <v>1324</v>
      </c>
      <c r="K37" s="123">
        <f>J37/Tab.1!D37</f>
        <v>0.18304991013410757</v>
      </c>
      <c r="L37" s="60">
        <f>'[4]25'!$F$168</f>
        <v>2050</v>
      </c>
      <c r="M37" s="123">
        <f>L37/Tab.1!D37</f>
        <v>0.28342319922577075</v>
      </c>
      <c r="N37" s="124"/>
    </row>
    <row r="38" spans="1:14" ht="18" customHeight="1" x14ac:dyDescent="0.25">
      <c r="A38" s="127" t="s">
        <v>21</v>
      </c>
      <c r="B38" s="60">
        <f>'[4]30'!$F$163</f>
        <v>205</v>
      </c>
      <c r="C38" s="123">
        <f>B38/Tab.1!D38</f>
        <v>7.2463768115942032E-2</v>
      </c>
      <c r="D38" s="60">
        <f>'[4]30'!$F$164</f>
        <v>364</v>
      </c>
      <c r="E38" s="123">
        <f>D38/Tab.1!D38</f>
        <v>0.12866737363025804</v>
      </c>
      <c r="F38" s="60">
        <f>'[4]30'!$F$165</f>
        <v>298</v>
      </c>
      <c r="G38" s="123">
        <f>F38/Tab.1!D38</f>
        <v>0.10533757511488158</v>
      </c>
      <c r="H38" s="60">
        <f>'[4]30'!$F$166</f>
        <v>397</v>
      </c>
      <c r="I38" s="123">
        <f>H38/Tab.1!D38</f>
        <v>0.14033227288794628</v>
      </c>
      <c r="J38" s="60">
        <f>'[4]30'!$F$167</f>
        <v>461</v>
      </c>
      <c r="K38" s="123">
        <f>J38/Tab.1!D38</f>
        <v>0.16295510781194769</v>
      </c>
      <c r="L38" s="60">
        <f>'[4]30'!$F$168</f>
        <v>1104</v>
      </c>
      <c r="M38" s="123">
        <f>L38/Tab.1!D38</f>
        <v>0.3902439024390244</v>
      </c>
      <c r="N38" s="124"/>
    </row>
    <row r="39" spans="1:14" ht="18" customHeight="1" x14ac:dyDescent="0.25">
      <c r="A39" s="127" t="s">
        <v>22</v>
      </c>
      <c r="B39" s="60">
        <f>'[4]36'!$F$163</f>
        <v>118</v>
      </c>
      <c r="C39" s="123">
        <f>B39/Tab.1!D39</f>
        <v>8.6446886446886445E-2</v>
      </c>
      <c r="D39" s="60">
        <f>'[4]36'!$F$164</f>
        <v>243</v>
      </c>
      <c r="E39" s="123">
        <f>D39/Tab.1!D39</f>
        <v>0.17802197802197803</v>
      </c>
      <c r="F39" s="60">
        <f>'[4]36'!$F$165</f>
        <v>186</v>
      </c>
      <c r="G39" s="123">
        <f>F39/Tab.1!D39</f>
        <v>0.13626373626373625</v>
      </c>
      <c r="H39" s="60">
        <f>'[4]36'!$F$166</f>
        <v>221</v>
      </c>
      <c r="I39" s="123">
        <f>H39/Tab.1!D39</f>
        <v>0.16190476190476191</v>
      </c>
      <c r="J39" s="60">
        <f>'[4]36'!$F$167</f>
        <v>213</v>
      </c>
      <c r="K39" s="123">
        <f>J39/Tab.1!D39</f>
        <v>0.15604395604395604</v>
      </c>
      <c r="L39" s="60">
        <f>'[4]36'!$F$168</f>
        <v>384</v>
      </c>
      <c r="M39" s="123">
        <f>L39/Tab.1!D39</f>
        <v>0.28131868131868132</v>
      </c>
      <c r="N39" s="124"/>
    </row>
    <row r="40" spans="1:14" ht="18" customHeight="1" x14ac:dyDescent="0.25">
      <c r="A40" s="127" t="s">
        <v>44</v>
      </c>
      <c r="B40" s="60">
        <f>'[4]63'!$F$163</f>
        <v>704</v>
      </c>
      <c r="C40" s="123">
        <f>B40/Tab.1!D40</f>
        <v>8.9328765385103412E-2</v>
      </c>
      <c r="D40" s="60">
        <f>'[4]63'!$F$164</f>
        <v>1112</v>
      </c>
      <c r="E40" s="123">
        <f>D40/Tab.1!D40</f>
        <v>0.14109884532419745</v>
      </c>
      <c r="F40" s="60">
        <f>'[4]63'!$F$165</f>
        <v>1093</v>
      </c>
      <c r="G40" s="123">
        <f>F40/Tab.1!D40</f>
        <v>0.1386879837584063</v>
      </c>
      <c r="H40" s="60">
        <f>'[4]63'!$F$166</f>
        <v>1463</v>
      </c>
      <c r="I40" s="123">
        <f>H40/Tab.1!D40</f>
        <v>0.18563634056591802</v>
      </c>
      <c r="J40" s="60">
        <f>'[4]63'!$F$167</f>
        <v>1488</v>
      </c>
      <c r="K40" s="123">
        <f>J40/Tab.1!D40</f>
        <v>0.18880852683669586</v>
      </c>
      <c r="L40" s="60">
        <f>'[4]63'!$F$168</f>
        <v>2021</v>
      </c>
      <c r="M40" s="123">
        <f>L40/Tab.1!D40</f>
        <v>0.25643953812967896</v>
      </c>
      <c r="N40" s="124"/>
    </row>
    <row r="41" spans="1:14" s="147" customFormat="1" ht="40.35" customHeight="1" x14ac:dyDescent="0.25">
      <c r="A41" s="138" t="s">
        <v>90</v>
      </c>
      <c r="B41" s="11">
        <f>SUM(B42:B45)</f>
        <v>965</v>
      </c>
      <c r="C41" s="139">
        <f>B41/Tab.1!D41</f>
        <v>9.948453608247422E-2</v>
      </c>
      <c r="D41" s="11">
        <f>SUM(D42:D45)</f>
        <v>1594</v>
      </c>
      <c r="E41" s="139">
        <f>D41/Tab.1!D41</f>
        <v>0.1643298969072165</v>
      </c>
      <c r="F41" s="11">
        <f>SUM(F42:F45)</f>
        <v>1319</v>
      </c>
      <c r="G41" s="139">
        <f>F41/Tab.1!D41</f>
        <v>0.13597938144329896</v>
      </c>
      <c r="H41" s="11">
        <f>SUM(H42:H45)</f>
        <v>1515</v>
      </c>
      <c r="I41" s="139">
        <f>H41/Tab.1!D41</f>
        <v>0.15618556701030928</v>
      </c>
      <c r="J41" s="11">
        <f>SUM(J42:J45)</f>
        <v>1505</v>
      </c>
      <c r="K41" s="139">
        <f>J41/Tab.1!D41</f>
        <v>0.15515463917525774</v>
      </c>
      <c r="L41" s="11">
        <f>SUM(L42:L45)</f>
        <v>2802</v>
      </c>
      <c r="M41" s="139">
        <f>L41/Tab.1!D41</f>
        <v>0.28886597938144332</v>
      </c>
      <c r="N41" s="155"/>
    </row>
    <row r="42" spans="1:14" ht="18" customHeight="1" x14ac:dyDescent="0.25">
      <c r="A42" s="127" t="s">
        <v>29</v>
      </c>
      <c r="B42" s="60">
        <f>'[4]04'!$F$163</f>
        <v>142</v>
      </c>
      <c r="C42" s="123">
        <f>B42/Tab.1!D42</f>
        <v>8.7277197295636141E-2</v>
      </c>
      <c r="D42" s="60">
        <f>'[4]04'!$F$164</f>
        <v>207</v>
      </c>
      <c r="E42" s="123">
        <f>D42/Tab.1!D42</f>
        <v>0.12722802704363859</v>
      </c>
      <c r="F42" s="60">
        <f>'[4]04'!$F$165</f>
        <v>196</v>
      </c>
      <c r="G42" s="123">
        <f>F42/Tab.1!D42</f>
        <v>0.12046711739397664</v>
      </c>
      <c r="H42" s="60">
        <f>'[4]04'!$F$166</f>
        <v>259</v>
      </c>
      <c r="I42" s="123">
        <f>H42/Tab.1!D42</f>
        <v>0.15918869084204057</v>
      </c>
      <c r="J42" s="60">
        <f>'[4]04'!$F$167</f>
        <v>322</v>
      </c>
      <c r="K42" s="123">
        <f>J42/Tab.1!D42</f>
        <v>0.1979102642901045</v>
      </c>
      <c r="L42" s="60">
        <f>'[4]04'!$F$168</f>
        <v>501</v>
      </c>
      <c r="M42" s="123">
        <f>L42/Tab.1!D42</f>
        <v>0.30792870313460358</v>
      </c>
      <c r="N42" s="124"/>
    </row>
    <row r="43" spans="1:14" s="122" customFormat="1" ht="18" customHeight="1" x14ac:dyDescent="0.25">
      <c r="A43" s="127" t="s">
        <v>30</v>
      </c>
      <c r="B43" s="60">
        <f>'[4]19'!$F$163</f>
        <v>320</v>
      </c>
      <c r="C43" s="123">
        <f>B43/Tab.1!D43</f>
        <v>0.10178117048346055</v>
      </c>
      <c r="D43" s="60">
        <f>'[4]19'!$F$164</f>
        <v>522</v>
      </c>
      <c r="E43" s="123">
        <f>D43/Tab.1!D43</f>
        <v>0.16603053435114504</v>
      </c>
      <c r="F43" s="60">
        <f>'[4]19'!$F$165</f>
        <v>434</v>
      </c>
      <c r="G43" s="123">
        <f>F43/Tab.1!D43</f>
        <v>0.13804071246819338</v>
      </c>
      <c r="H43" s="60">
        <f>'[4]19'!$F$166</f>
        <v>529</v>
      </c>
      <c r="I43" s="123">
        <f>H43/Tab.1!D43</f>
        <v>0.16825699745547074</v>
      </c>
      <c r="J43" s="60">
        <f>'[4]19'!$F$167</f>
        <v>494</v>
      </c>
      <c r="K43" s="123">
        <f>J43/Tab.1!D43</f>
        <v>0.15712468193384224</v>
      </c>
      <c r="L43" s="60">
        <f>'[4]19'!$F$168</f>
        <v>845</v>
      </c>
      <c r="M43" s="123">
        <f>L43/Tab.1!D43</f>
        <v>0.26876590330788802</v>
      </c>
      <c r="N43" s="124"/>
    </row>
    <row r="44" spans="1:14" ht="18" customHeight="1" x14ac:dyDescent="0.25">
      <c r="A44" s="127" t="s">
        <v>31</v>
      </c>
      <c r="B44" s="60">
        <f>'[4]27'!$F$163</f>
        <v>192</v>
      </c>
      <c r="C44" s="123">
        <f>B44/Tab.1!D44</f>
        <v>9.815950920245399E-2</v>
      </c>
      <c r="D44" s="60">
        <f>'[4]27'!$F$164</f>
        <v>318</v>
      </c>
      <c r="E44" s="123">
        <f>D44/Tab.1!D44</f>
        <v>0.16257668711656442</v>
      </c>
      <c r="F44" s="60">
        <f>'[4]27'!$F$165</f>
        <v>231</v>
      </c>
      <c r="G44" s="123">
        <f>F44/Tab.1!D44</f>
        <v>0.11809815950920245</v>
      </c>
      <c r="H44" s="60">
        <f>'[4]27'!$F$166</f>
        <v>289</v>
      </c>
      <c r="I44" s="123">
        <f>H44/Tab.1!D44</f>
        <v>0.14775051124744376</v>
      </c>
      <c r="J44" s="60">
        <f>'[4]27'!$F$167</f>
        <v>327</v>
      </c>
      <c r="K44" s="123">
        <f>J44/Tab.1!D44</f>
        <v>0.16717791411042945</v>
      </c>
      <c r="L44" s="60">
        <f>'[4]27'!$F$168</f>
        <v>599</v>
      </c>
      <c r="M44" s="123">
        <f>L44/Tab.1!D44</f>
        <v>0.30623721881390592</v>
      </c>
      <c r="N44" s="124"/>
    </row>
    <row r="45" spans="1:14" s="122" customFormat="1" ht="18" customHeight="1" x14ac:dyDescent="0.25">
      <c r="A45" s="127" t="s">
        <v>43</v>
      </c>
      <c r="B45" s="60">
        <f>'[4]62'!$F$163</f>
        <v>311</v>
      </c>
      <c r="C45" s="123">
        <f>B45/Tab.1!D45</f>
        <v>0.10460813992600067</v>
      </c>
      <c r="D45" s="60">
        <f>'[4]62'!$F$164</f>
        <v>547</v>
      </c>
      <c r="E45" s="123">
        <f>D45/Tab.1!D45</f>
        <v>0.18398923646148671</v>
      </c>
      <c r="F45" s="60">
        <f>'[4]62'!$F$165</f>
        <v>458</v>
      </c>
      <c r="G45" s="123">
        <f>F45/Tab.1!D45</f>
        <v>0.15405314497140934</v>
      </c>
      <c r="H45" s="60">
        <f>'[4]62'!$F$166</f>
        <v>438</v>
      </c>
      <c r="I45" s="123">
        <f>H45/Tab.1!D45</f>
        <v>0.14732593340060546</v>
      </c>
      <c r="J45" s="60">
        <f>'[4]62'!$F$167</f>
        <v>362</v>
      </c>
      <c r="K45" s="123">
        <f>J45/Tab.1!D45</f>
        <v>0.12176252943155062</v>
      </c>
      <c r="L45" s="60">
        <f>'[4]62'!$F$168</f>
        <v>857</v>
      </c>
      <c r="M45" s="123">
        <f>L45/Tab.1!D45</f>
        <v>0.2882610158089472</v>
      </c>
      <c r="N45" s="124"/>
    </row>
    <row r="46" spans="1:14" s="146" customFormat="1" ht="40.35" customHeight="1" x14ac:dyDescent="0.25">
      <c r="A46" s="138" t="s">
        <v>91</v>
      </c>
      <c r="B46" s="11">
        <f>SUM(B47:B52)</f>
        <v>839</v>
      </c>
      <c r="C46" s="139">
        <f>B46/Tab.1!D46</f>
        <v>0.1003468484631025</v>
      </c>
      <c r="D46" s="11">
        <f>SUM(D47:D52)</f>
        <v>1400</v>
      </c>
      <c r="E46" s="139">
        <f>D46/Tab.1!D46</f>
        <v>0.16744408563568952</v>
      </c>
      <c r="F46" s="11">
        <f>SUM(F47:F52)</f>
        <v>1176</v>
      </c>
      <c r="G46" s="139">
        <f>F46/Tab.1!D46</f>
        <v>0.14065303193397918</v>
      </c>
      <c r="H46" s="11">
        <f>SUM(H47:H52)</f>
        <v>1396</v>
      </c>
      <c r="I46" s="139">
        <f>H46/Tab.1!D46</f>
        <v>0.16696567396244469</v>
      </c>
      <c r="J46" s="11">
        <f>SUM(J47:J52)</f>
        <v>1349</v>
      </c>
      <c r="K46" s="139">
        <f>J46/Tab.1!D46</f>
        <v>0.16134433680181798</v>
      </c>
      <c r="L46" s="11">
        <f>SUM(L47:L52)</f>
        <v>2201</v>
      </c>
      <c r="M46" s="139">
        <f>L46/Tab.1!D46</f>
        <v>0.26324602320296614</v>
      </c>
      <c r="N46" s="155"/>
    </row>
    <row r="47" spans="1:14" ht="18" customHeight="1" x14ac:dyDescent="0.25">
      <c r="A47" s="127" t="s">
        <v>36</v>
      </c>
      <c r="B47" s="60">
        <f>'[4]03'!$F$163</f>
        <v>246</v>
      </c>
      <c r="C47" s="123">
        <f>B47/Tab.1!D47</f>
        <v>7.7067669172932327E-2</v>
      </c>
      <c r="D47" s="60">
        <f>'[4]03'!$F$164</f>
        <v>457</v>
      </c>
      <c r="E47" s="123">
        <f>D47/Tab.1!D47</f>
        <v>0.14317042606516292</v>
      </c>
      <c r="F47" s="60">
        <f>'[4]03'!$F$165</f>
        <v>431</v>
      </c>
      <c r="G47" s="123">
        <f>F47/Tab.1!D47</f>
        <v>0.1350250626566416</v>
      </c>
      <c r="H47" s="60">
        <f>'[4]03'!$F$166</f>
        <v>552</v>
      </c>
      <c r="I47" s="123">
        <f>H47/Tab.1!D47</f>
        <v>0.17293233082706766</v>
      </c>
      <c r="J47" s="60">
        <f>'[4]03'!$F$167</f>
        <v>551</v>
      </c>
      <c r="K47" s="123">
        <f>J47/Tab.1!D47</f>
        <v>0.17261904761904762</v>
      </c>
      <c r="L47" s="60">
        <f>'[4]03'!$F$168</f>
        <v>955</v>
      </c>
      <c r="M47" s="123">
        <f>L47/Tab.1!D47</f>
        <v>0.29918546365914789</v>
      </c>
      <c r="N47" s="124"/>
    </row>
    <row r="48" spans="1:14" ht="18" customHeight="1" x14ac:dyDescent="0.25">
      <c r="A48" s="127" t="s">
        <v>23</v>
      </c>
      <c r="B48" s="60">
        <f>'[4]10'!$F$163</f>
        <v>67</v>
      </c>
      <c r="C48" s="123">
        <f>B48/Tab.1!D48</f>
        <v>0.12007168458781362</v>
      </c>
      <c r="D48" s="60">
        <f>'[4]10'!$F$164</f>
        <v>132</v>
      </c>
      <c r="E48" s="123">
        <f>D48/Tab.1!D48</f>
        <v>0.23655913978494625</v>
      </c>
      <c r="F48" s="60">
        <f>'[4]10'!$F$165</f>
        <v>71</v>
      </c>
      <c r="G48" s="123">
        <f>F48/Tab.1!D48</f>
        <v>0.12724014336917563</v>
      </c>
      <c r="H48" s="60">
        <f>'[4]10'!$F$166</f>
        <v>94</v>
      </c>
      <c r="I48" s="123">
        <f>H48/Tab.1!D48</f>
        <v>0.16845878136200718</v>
      </c>
      <c r="J48" s="60">
        <f>'[4]10'!$F$167</f>
        <v>104</v>
      </c>
      <c r="K48" s="123">
        <f>J48/Tab.1!D48</f>
        <v>0.1863799283154122</v>
      </c>
      <c r="L48" s="60">
        <f>'[4]10'!$F$168</f>
        <v>90</v>
      </c>
      <c r="M48" s="123">
        <f>L48/Tab.1!D48</f>
        <v>0.16129032258064516</v>
      </c>
      <c r="N48" s="124"/>
    </row>
    <row r="49" spans="1:14" ht="18" customHeight="1" x14ac:dyDescent="0.25">
      <c r="A49" s="127" t="s">
        <v>49</v>
      </c>
      <c r="B49" s="60">
        <f>'[4]26'!$F$163</f>
        <v>140</v>
      </c>
      <c r="C49" s="123">
        <f>B49/Tab.1!D49</f>
        <v>0.11155378486055777</v>
      </c>
      <c r="D49" s="60">
        <f>'[4]26'!$F$164</f>
        <v>226</v>
      </c>
      <c r="E49" s="123">
        <f>D49/Tab.1!D49</f>
        <v>0.1800796812749004</v>
      </c>
      <c r="F49" s="60">
        <f>'[4]26'!$F$165</f>
        <v>168</v>
      </c>
      <c r="G49" s="123">
        <f>F49/Tab.1!D49</f>
        <v>0.13386454183266933</v>
      </c>
      <c r="H49" s="60">
        <f>'[4]26'!$F$166</f>
        <v>194</v>
      </c>
      <c r="I49" s="123">
        <f>H49/Tab.1!D49</f>
        <v>0.15458167330677292</v>
      </c>
      <c r="J49" s="60">
        <f>'[4]26'!$F$167</f>
        <v>175</v>
      </c>
      <c r="K49" s="123">
        <f>J49/Tab.1!D49</f>
        <v>0.1394422310756972</v>
      </c>
      <c r="L49" s="60">
        <f>'[4]26'!$F$168</f>
        <v>352</v>
      </c>
      <c r="M49" s="123">
        <f>L49/Tab.1!D49</f>
        <v>0.28047808764940241</v>
      </c>
      <c r="N49" s="124"/>
    </row>
    <row r="50" spans="1:14" ht="18" customHeight="1" x14ac:dyDescent="0.25">
      <c r="A50" s="127" t="s">
        <v>24</v>
      </c>
      <c r="B50" s="60">
        <f>'[4]29'!$F$163</f>
        <v>118</v>
      </c>
      <c r="C50" s="123">
        <f>B50/Tab.1!D50</f>
        <v>0.11591355599214145</v>
      </c>
      <c r="D50" s="60">
        <f>'[4]29'!$F$164</f>
        <v>173</v>
      </c>
      <c r="E50" s="123">
        <f>D50/Tab.1!D50</f>
        <v>0.16994106090373282</v>
      </c>
      <c r="F50" s="60">
        <f>'[4]29'!$F$165</f>
        <v>169</v>
      </c>
      <c r="G50" s="123">
        <f>F50/Tab.1!D50</f>
        <v>0.16601178781925344</v>
      </c>
      <c r="H50" s="60">
        <f>'[4]29'!$F$166</f>
        <v>181</v>
      </c>
      <c r="I50" s="123">
        <f>H50/Tab.1!D50</f>
        <v>0.17779960707269155</v>
      </c>
      <c r="J50" s="60">
        <f>'[4]29'!$F$167</f>
        <v>171</v>
      </c>
      <c r="K50" s="123">
        <f>J50/Tab.1!D50</f>
        <v>0.16797642436149313</v>
      </c>
      <c r="L50" s="60">
        <f>'[4]29'!$F$168</f>
        <v>206</v>
      </c>
      <c r="M50" s="123">
        <f>L50/Tab.1!D50</f>
        <v>0.20235756385068762</v>
      </c>
      <c r="N50" s="124"/>
    </row>
    <row r="51" spans="1:14" ht="18" customHeight="1" x14ac:dyDescent="0.25">
      <c r="A51" s="127" t="s">
        <v>13</v>
      </c>
      <c r="B51" s="60">
        <f>'[4]33'!$F$163</f>
        <v>102</v>
      </c>
      <c r="C51" s="123">
        <f>B51/Tab.1!D51</f>
        <v>9.4269870609981515E-2</v>
      </c>
      <c r="D51" s="60">
        <f>'[4]33'!$F$164</f>
        <v>194</v>
      </c>
      <c r="E51" s="123">
        <f>D51/Tab.1!D51</f>
        <v>0.17929759704251386</v>
      </c>
      <c r="F51" s="60">
        <f>'[4]33'!$F$165</f>
        <v>162</v>
      </c>
      <c r="G51" s="123">
        <f>F51/Tab.1!D51</f>
        <v>0.14972273567467653</v>
      </c>
      <c r="H51" s="60">
        <f>'[4]33'!$F$166</f>
        <v>186</v>
      </c>
      <c r="I51" s="123">
        <f>H51/Tab.1!D51</f>
        <v>0.17190388170055454</v>
      </c>
      <c r="J51" s="60">
        <f>'[4]33'!$F$167</f>
        <v>189</v>
      </c>
      <c r="K51" s="123">
        <f>J51/Tab.1!D51</f>
        <v>0.17467652495378927</v>
      </c>
      <c r="L51" s="60">
        <f>'[4]33'!$F$168</f>
        <v>249</v>
      </c>
      <c r="M51" s="123">
        <f>L51/Tab.1!D51</f>
        <v>0.23012939001848429</v>
      </c>
      <c r="N51" s="124"/>
    </row>
    <row r="52" spans="1:14" ht="18" customHeight="1" x14ac:dyDescent="0.25">
      <c r="A52" s="127" t="s">
        <v>45</v>
      </c>
      <c r="B52" s="60">
        <f>'[4]64'!$F$163</f>
        <v>166</v>
      </c>
      <c r="C52" s="123">
        <f>B52/Tab.1!D52</f>
        <v>0.1321656050955414</v>
      </c>
      <c r="D52" s="60">
        <f>'[4]64'!$F$164</f>
        <v>218</v>
      </c>
      <c r="E52" s="123">
        <f>D52/Tab.1!D52</f>
        <v>0.17356687898089171</v>
      </c>
      <c r="F52" s="60">
        <f>'[4]64'!$F$165</f>
        <v>175</v>
      </c>
      <c r="G52" s="123">
        <f>F52/Tab.1!D52</f>
        <v>0.1393312101910828</v>
      </c>
      <c r="H52" s="60">
        <f>'[4]64'!$F$166</f>
        <v>189</v>
      </c>
      <c r="I52" s="123">
        <f>H52/Tab.1!D52</f>
        <v>0.15047770700636942</v>
      </c>
      <c r="J52" s="60">
        <f>'[4]64'!$F$167</f>
        <v>159</v>
      </c>
      <c r="K52" s="123">
        <f>J52/Tab.1!D52</f>
        <v>0.12659235668789809</v>
      </c>
      <c r="L52" s="60">
        <f>'[4]64'!$F$168</f>
        <v>349</v>
      </c>
      <c r="M52" s="123">
        <f>L52/Tab.1!D52</f>
        <v>0.27786624203821658</v>
      </c>
      <c r="N52" s="124"/>
    </row>
    <row r="53" spans="1:14" s="146" customFormat="1" ht="40.35" customHeight="1" x14ac:dyDescent="0.25">
      <c r="A53" s="138" t="s">
        <v>92</v>
      </c>
      <c r="B53" s="11">
        <f>SUM(B54:B56)</f>
        <v>476</v>
      </c>
      <c r="C53" s="139">
        <f>B53/Tab.1!D53</f>
        <v>0.11049210770659239</v>
      </c>
      <c r="D53" s="11">
        <f>SUM(D54:D56)</f>
        <v>780</v>
      </c>
      <c r="E53" s="139">
        <f>D53/Tab.1!D53</f>
        <v>0.18105849582172701</v>
      </c>
      <c r="F53" s="11">
        <f>SUM(F54:F56)</f>
        <v>619</v>
      </c>
      <c r="G53" s="139">
        <f>F53/Tab.1!D53</f>
        <v>0.14368616527390901</v>
      </c>
      <c r="H53" s="11">
        <f>SUM(H54:H56)</f>
        <v>799</v>
      </c>
      <c r="I53" s="139">
        <f>H53/Tab.1!D53</f>
        <v>0.18546889507892295</v>
      </c>
      <c r="J53" s="11">
        <f>SUM(J54:J56)</f>
        <v>630</v>
      </c>
      <c r="K53" s="139">
        <f>J53/Tab.1!D53</f>
        <v>0.14623955431754876</v>
      </c>
      <c r="L53" s="11">
        <f>SUM(L54:L56)</f>
        <v>1004</v>
      </c>
      <c r="M53" s="139">
        <f>L53/Tab.1!D53</f>
        <v>0.2330547818012999</v>
      </c>
      <c r="N53" s="155"/>
    </row>
    <row r="54" spans="1:14" ht="18" customHeight="1" x14ac:dyDescent="0.25">
      <c r="A54" s="127" t="s">
        <v>3</v>
      </c>
      <c r="B54" s="60">
        <f>'[4]06'!$F$163</f>
        <v>153</v>
      </c>
      <c r="C54" s="123">
        <f>B54/Tab.1!D54</f>
        <v>0.13833634719710669</v>
      </c>
      <c r="D54" s="60">
        <f>'[4]06'!$F$164</f>
        <v>226</v>
      </c>
      <c r="E54" s="123">
        <f>D54/Tab.1!D54</f>
        <v>0.20433996383363473</v>
      </c>
      <c r="F54" s="60">
        <f>'[4]06'!$F$165</f>
        <v>173</v>
      </c>
      <c r="G54" s="123">
        <f>F54/Tab.1!D54</f>
        <v>0.15641952983725135</v>
      </c>
      <c r="H54" s="60">
        <f>'[4]06'!$F$166</f>
        <v>224</v>
      </c>
      <c r="I54" s="123">
        <f>H54/Tab.1!D54</f>
        <v>0.20253164556962025</v>
      </c>
      <c r="J54" s="60">
        <f>'[4]06'!$F$167</f>
        <v>174</v>
      </c>
      <c r="K54" s="123">
        <f>J54/Tab.1!D54</f>
        <v>0.15732368896925858</v>
      </c>
      <c r="L54" s="60">
        <f>'[4]06'!$F$168</f>
        <v>156</v>
      </c>
      <c r="M54" s="123">
        <f>L54/Tab.1!D54</f>
        <v>0.1410488245931284</v>
      </c>
      <c r="N54" s="124"/>
    </row>
    <row r="55" spans="1:14" ht="18" customHeight="1" x14ac:dyDescent="0.25">
      <c r="A55" s="130" t="s">
        <v>11</v>
      </c>
      <c r="B55" s="60">
        <f>'[4]28'!$F$163</f>
        <v>161</v>
      </c>
      <c r="C55" s="123">
        <f>B55/Tab.1!D55</f>
        <v>0.18985849056603774</v>
      </c>
      <c r="D55" s="60">
        <f>'[4]28'!$F$164</f>
        <v>230</v>
      </c>
      <c r="E55" s="123">
        <f>D55/Tab.1!D55</f>
        <v>0.27122641509433965</v>
      </c>
      <c r="F55" s="60">
        <f>'[4]28'!$F$165</f>
        <v>171</v>
      </c>
      <c r="G55" s="123">
        <f>F55/Tab.1!D55</f>
        <v>0.20165094339622641</v>
      </c>
      <c r="H55" s="60">
        <f>'[4]28'!$F$166</f>
        <v>165</v>
      </c>
      <c r="I55" s="123">
        <f>H55/Tab.1!D55</f>
        <v>0.19457547169811321</v>
      </c>
      <c r="J55" s="60">
        <f>'[4]28'!$F$167</f>
        <v>86</v>
      </c>
      <c r="K55" s="123">
        <f>J55/Tab.1!D55</f>
        <v>0.10141509433962265</v>
      </c>
      <c r="L55" s="60">
        <f>'[4]28'!$F$168</f>
        <v>35</v>
      </c>
      <c r="M55" s="123">
        <f>L55/Tab.1!D55</f>
        <v>4.1273584905660375E-2</v>
      </c>
      <c r="N55" s="124"/>
    </row>
    <row r="56" spans="1:14" ht="18" customHeight="1" x14ac:dyDescent="0.25">
      <c r="A56" s="127" t="s">
        <v>15</v>
      </c>
      <c r="B56" s="60">
        <f>'[4]38'!$F$163</f>
        <v>162</v>
      </c>
      <c r="C56" s="123">
        <f>B56/Tab.1!D56</f>
        <v>6.881903143585387E-2</v>
      </c>
      <c r="D56" s="60">
        <f>'[4]38'!$F$164</f>
        <v>324</v>
      </c>
      <c r="E56" s="123">
        <f>D56/Tab.1!D56</f>
        <v>0.13763806287170774</v>
      </c>
      <c r="F56" s="60">
        <f>'[4]38'!$F$165</f>
        <v>275</v>
      </c>
      <c r="G56" s="123">
        <f>F56/Tab.1!D56</f>
        <v>0.11682242990654206</v>
      </c>
      <c r="H56" s="60">
        <f>'[4]38'!$F$166</f>
        <v>410</v>
      </c>
      <c r="I56" s="123">
        <f>H56/Tab.1!D56</f>
        <v>0.17417162276975362</v>
      </c>
      <c r="J56" s="60">
        <f>'[4]38'!$F$167</f>
        <v>370</v>
      </c>
      <c r="K56" s="123">
        <f>J56/Tab.1!D56</f>
        <v>0.15717926932880205</v>
      </c>
      <c r="L56" s="60">
        <f>'[4]38'!$F$168</f>
        <v>813</v>
      </c>
      <c r="M56" s="123">
        <f>L56/Tab.1!D56</f>
        <v>0.34536958368734072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32"/>
      <c r="B58" s="133"/>
      <c r="C58" s="126"/>
      <c r="D58" s="134"/>
      <c r="F58" s="131"/>
      <c r="G58" s="135"/>
    </row>
    <row r="59" spans="1:14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AF4" sqref="AF4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237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f>SUM(A3,B5,B7,B12,B19,B25,B32,B41,B46,B53)</f>
        <v>2702</v>
      </c>
      <c r="C3" s="12">
        <f>B3/Tab.1!D3</f>
        <v>2.4924129915412926E-2</v>
      </c>
      <c r="D3" s="11">
        <f>SUM(D5,D7,D12,D19,D25,D32,D41,D46,D53)</f>
        <v>1928</v>
      </c>
      <c r="E3" s="11">
        <f>SUM(E5,E7,E12,E19,E25,E32,E41,E46,E53)</f>
        <v>235</v>
      </c>
      <c r="F3" s="11">
        <f t="shared" ref="F3:G3" si="0">SUM(F5,F7,F12,F19,F25,F32,F41,F46,F53)</f>
        <v>389</v>
      </c>
      <c r="G3" s="11">
        <f t="shared" si="0"/>
        <v>215</v>
      </c>
      <c r="K3" s="187"/>
      <c r="L3" s="183"/>
      <c r="M3" s="183"/>
      <c r="N3" s="184"/>
    </row>
    <row r="4" spans="1:14" s="81" customFormat="1" ht="40.15" customHeight="1" x14ac:dyDescent="0.25">
      <c r="A4" s="14" t="s">
        <v>96</v>
      </c>
      <c r="B4" s="16">
        <f t="shared" ref="B4:G4" si="1">SUM(B5,B7,B12)</f>
        <v>1917</v>
      </c>
      <c r="C4" s="12">
        <f>B4/Tab.1!D4</f>
        <v>5.1007104275869408E-2</v>
      </c>
      <c r="D4" s="16">
        <f t="shared" si="1"/>
        <v>1309</v>
      </c>
      <c r="E4" s="15">
        <f t="shared" si="1"/>
        <v>164</v>
      </c>
      <c r="F4" s="15">
        <f t="shared" si="1"/>
        <v>272</v>
      </c>
      <c r="G4" s="15">
        <f t="shared" si="1"/>
        <v>170</v>
      </c>
      <c r="K4" s="185"/>
      <c r="M4" s="185"/>
      <c r="N4" s="188"/>
    </row>
    <row r="5" spans="1:14" s="50" customFormat="1" ht="40.15" customHeight="1" x14ac:dyDescent="0.2">
      <c r="A5" s="10" t="s">
        <v>86</v>
      </c>
      <c r="B5" s="13">
        <f>SUM(B6)</f>
        <v>1311</v>
      </c>
      <c r="C5" s="12">
        <f>B5/Tab.1!D5</f>
        <v>6.940914866581957E-2</v>
      </c>
      <c r="D5" s="13">
        <f>SUM(D6)</f>
        <v>866</v>
      </c>
      <c r="E5" s="13">
        <f>E6</f>
        <v>100</v>
      </c>
      <c r="F5" s="13">
        <f>F6</f>
        <v>175</v>
      </c>
      <c r="G5" s="13">
        <f>G6</f>
        <v>113</v>
      </c>
      <c r="K5" s="186"/>
    </row>
    <row r="6" spans="1:14" s="50" customFormat="1" ht="18" customHeight="1" x14ac:dyDescent="0.2">
      <c r="A6" s="53" t="s">
        <v>46</v>
      </c>
      <c r="B6" s="52">
        <f>'[4]65'!$M$24</f>
        <v>1311</v>
      </c>
      <c r="C6" s="49">
        <f>B6/Tab.1!D6</f>
        <v>6.940914866581957E-2</v>
      </c>
      <c r="D6" s="52">
        <f>'[4]65'!$N$24</f>
        <v>866</v>
      </c>
      <c r="E6" s="60">
        <f>'[4]65'!$O$24</f>
        <v>100</v>
      </c>
      <c r="F6" s="60">
        <f>'[4]65'!$I$24</f>
        <v>175</v>
      </c>
      <c r="G6" s="60">
        <f>'[4]65'!K24</f>
        <v>113</v>
      </c>
    </row>
    <row r="7" spans="1:14" s="50" customFormat="1" ht="40.15" customHeight="1" x14ac:dyDescent="0.2">
      <c r="A7" s="10" t="s">
        <v>93</v>
      </c>
      <c r="B7" s="13">
        <f t="shared" ref="B7:G7" si="2">SUM(B8:B11)</f>
        <v>246</v>
      </c>
      <c r="C7" s="12">
        <f>B7/Tab.1!D7</f>
        <v>2.3758933745412401E-2</v>
      </c>
      <c r="D7" s="13">
        <f t="shared" si="2"/>
        <v>179</v>
      </c>
      <c r="E7" s="11">
        <f t="shared" si="2"/>
        <v>19</v>
      </c>
      <c r="F7" s="11">
        <f t="shared" si="2"/>
        <v>37</v>
      </c>
      <c r="G7" s="11">
        <f t="shared" si="2"/>
        <v>22</v>
      </c>
    </row>
    <row r="8" spans="1:14" s="54" customFormat="1" ht="18" customHeight="1" x14ac:dyDescent="0.2">
      <c r="A8" s="53" t="s">
        <v>4</v>
      </c>
      <c r="B8" s="52">
        <f>'[4]08'!$M$24</f>
        <v>45</v>
      </c>
      <c r="C8" s="49">
        <f>B8/Tab.1!D8</f>
        <v>2.1037868162692847E-2</v>
      </c>
      <c r="D8" s="52">
        <f>'[4]08'!$N$24</f>
        <v>31</v>
      </c>
      <c r="E8" s="52">
        <f>'[4]08'!$O$24</f>
        <v>8</v>
      </c>
      <c r="F8" s="60">
        <f>'[4]08'!$I$24</f>
        <v>12</v>
      </c>
      <c r="G8" s="52">
        <f>'[4]08'!$K$24</f>
        <v>4</v>
      </c>
    </row>
    <row r="9" spans="1:14" s="54" customFormat="1" ht="18" customHeight="1" x14ac:dyDescent="0.2">
      <c r="A9" s="53" t="s">
        <v>5</v>
      </c>
      <c r="B9" s="52">
        <f>'[4]12'!$M$24</f>
        <v>55</v>
      </c>
      <c r="C9" s="49">
        <f>B9/Tab.1!D9</f>
        <v>2.7000490918016692E-2</v>
      </c>
      <c r="D9" s="52">
        <f>'[4]12'!$N$24</f>
        <v>47</v>
      </c>
      <c r="E9" s="52">
        <f>'[4]12'!$O$24</f>
        <v>1</v>
      </c>
      <c r="F9" s="60">
        <f>'[4]12'!$I$24</f>
        <v>4</v>
      </c>
      <c r="G9" s="52">
        <f>'[4]12'!$K$24</f>
        <v>5</v>
      </c>
    </row>
    <row r="10" spans="1:14" s="54" customFormat="1" ht="18" customHeight="1" x14ac:dyDescent="0.2">
      <c r="A10" s="53" t="s">
        <v>7</v>
      </c>
      <c r="B10" s="52">
        <f>'[4]17'!$M$24</f>
        <v>40</v>
      </c>
      <c r="C10" s="49">
        <f>B10/Tab.1!D10</f>
        <v>2.4906600249066001E-2</v>
      </c>
      <c r="D10" s="52">
        <f>'[4]17'!$N$24</f>
        <v>30</v>
      </c>
      <c r="E10" s="52">
        <f>'[4]17'!$O$24</f>
        <v>4</v>
      </c>
      <c r="F10" s="60">
        <f>'[4]17'!$I$24</f>
        <v>5</v>
      </c>
      <c r="G10" s="52">
        <f>'[4]17'!$K$24</f>
        <v>2</v>
      </c>
    </row>
    <row r="11" spans="1:14" s="54" customFormat="1" ht="18" customHeight="1" x14ac:dyDescent="0.2">
      <c r="A11" s="53" t="s">
        <v>37</v>
      </c>
      <c r="B11" s="52">
        <f>'[4]34'!$M$24</f>
        <v>106</v>
      </c>
      <c r="C11" s="49">
        <f>B11/Tab.1!D11</f>
        <v>2.3184601924759404E-2</v>
      </c>
      <c r="D11" s="52">
        <f>'[4]34'!$N$24</f>
        <v>71</v>
      </c>
      <c r="E11" s="52">
        <f>'[4]34'!$O$24</f>
        <v>6</v>
      </c>
      <c r="F11" s="60">
        <f>'[4]34'!$I$24</f>
        <v>16</v>
      </c>
      <c r="G11" s="52">
        <f>'[4]34'!$K$24</f>
        <v>11</v>
      </c>
    </row>
    <row r="12" spans="1:14" s="50" customFormat="1" ht="40.15" customHeight="1" x14ac:dyDescent="0.2">
      <c r="A12" s="10" t="s">
        <v>94</v>
      </c>
      <c r="B12" s="13">
        <f>SUM(B13:B17)</f>
        <v>360</v>
      </c>
      <c r="C12" s="12">
        <f>B12/Tab.1!D12</f>
        <v>4.31602925308716E-2</v>
      </c>
      <c r="D12" s="13">
        <f t="shared" ref="D12:E12" si="3">SUM(D13:D17)</f>
        <v>264</v>
      </c>
      <c r="E12" s="11">
        <f t="shared" si="3"/>
        <v>45</v>
      </c>
      <c r="F12" s="11">
        <f>SUM(F13:F17)</f>
        <v>60</v>
      </c>
      <c r="G12" s="13">
        <f t="shared" ref="G12" si="4">SUM(G13:G17)</f>
        <v>35</v>
      </c>
    </row>
    <row r="13" spans="1:14" s="54" customFormat="1" ht="18" customHeight="1" x14ac:dyDescent="0.2">
      <c r="A13" s="53" t="s">
        <v>2</v>
      </c>
      <c r="B13" s="52">
        <f>'[4]05'!$M$24</f>
        <v>25</v>
      </c>
      <c r="C13" s="49">
        <f>B13/Tab.1!D13</f>
        <v>2.4606299212598427E-2</v>
      </c>
      <c r="D13" s="52">
        <f>'[4]05'!$N$24</f>
        <v>20</v>
      </c>
      <c r="E13" s="52">
        <f>'[4]05'!$O$24</f>
        <v>5</v>
      </c>
      <c r="F13" s="60">
        <f>'[4]05'!$I$24</f>
        <v>7</v>
      </c>
      <c r="G13" s="52">
        <f>'[4]05'!$K$24</f>
        <v>5</v>
      </c>
    </row>
    <row r="14" spans="1:14" s="54" customFormat="1" ht="18" customHeight="1" x14ac:dyDescent="0.2">
      <c r="A14" s="53" t="s">
        <v>6</v>
      </c>
      <c r="B14" s="52">
        <f>'[4]14'!$M$24</f>
        <v>56</v>
      </c>
      <c r="C14" s="49">
        <f>B14/Tab.1!D14</f>
        <v>3.0922142462727776E-2</v>
      </c>
      <c r="D14" s="52">
        <f>'[4]14'!$N$24</f>
        <v>43</v>
      </c>
      <c r="E14" s="52">
        <f>'[4]14'!$O$24</f>
        <v>8</v>
      </c>
      <c r="F14" s="60">
        <f>'[4]14'!$I$24</f>
        <v>7</v>
      </c>
      <c r="G14" s="52">
        <f>'[4]14'!$K$24</f>
        <v>5</v>
      </c>
    </row>
    <row r="15" spans="1:14" s="54" customFormat="1" ht="18" customHeight="1" x14ac:dyDescent="0.2">
      <c r="A15" s="53" t="s">
        <v>8</v>
      </c>
      <c r="B15" s="52">
        <f>'[4]18'!$M$24</f>
        <v>180</v>
      </c>
      <c r="C15" s="49">
        <f>B15/Tab.1!D15</f>
        <v>6.4262763298821843E-2</v>
      </c>
      <c r="D15" s="52">
        <f>'[4]18'!$N$24</f>
        <v>133</v>
      </c>
      <c r="E15" s="52">
        <f>'[4]18'!$O$24</f>
        <v>13</v>
      </c>
      <c r="F15" s="60">
        <f>'[4]18'!$I$24</f>
        <v>30</v>
      </c>
      <c r="G15" s="52">
        <f>'[4]18'!$K$24</f>
        <v>17</v>
      </c>
    </row>
    <row r="16" spans="1:14" s="54" customFormat="1" ht="18" customHeight="1" x14ac:dyDescent="0.2">
      <c r="A16" s="53" t="s">
        <v>9</v>
      </c>
      <c r="B16" s="52">
        <f>'[4]21'!$M$24</f>
        <v>70</v>
      </c>
      <c r="C16" s="49">
        <f>B16/Tab.1!D16</f>
        <v>4.1941282204913125E-2</v>
      </c>
      <c r="D16" s="52">
        <f>'[4]21'!$N$24</f>
        <v>48</v>
      </c>
      <c r="E16" s="52">
        <f>'[4]21'!$O$24</f>
        <v>16</v>
      </c>
      <c r="F16" s="60">
        <f>'[4]21'!$I$24</f>
        <v>12</v>
      </c>
      <c r="G16" s="52">
        <f>'[4]21'!$K$24</f>
        <v>4</v>
      </c>
    </row>
    <row r="17" spans="1:7" s="54" customFormat="1" ht="18" customHeight="1" x14ac:dyDescent="0.2">
      <c r="A17" s="53" t="s">
        <v>12</v>
      </c>
      <c r="B17" s="52">
        <f>'[4]32'!$M$24</f>
        <v>29</v>
      </c>
      <c r="C17" s="49">
        <f>B17/Tab.1!D17</f>
        <v>2.7777777777777776E-2</v>
      </c>
      <c r="D17" s="52">
        <f>'[4]32'!$N$24</f>
        <v>20</v>
      </c>
      <c r="E17" s="52">
        <f>'[4]32'!$O$24</f>
        <v>3</v>
      </c>
      <c r="F17" s="60">
        <f>'[4]32'!$I$24</f>
        <v>4</v>
      </c>
      <c r="G17" s="52">
        <f>'[4]32'!$K24</f>
        <v>4</v>
      </c>
    </row>
    <row r="18" spans="1:7" s="55" customFormat="1" ht="40.15" customHeight="1" x14ac:dyDescent="0.2">
      <c r="A18" s="14" t="s">
        <v>95</v>
      </c>
      <c r="B18" s="16">
        <f t="shared" ref="B18:D18" si="5">SUM(B19,B25,B32,B41,B46,B53)</f>
        <v>785</v>
      </c>
      <c r="C18" s="12">
        <f>B18/Tab.1!D18</f>
        <v>1.1083500409454156E-2</v>
      </c>
      <c r="D18" s="16">
        <f t="shared" si="5"/>
        <v>619</v>
      </c>
      <c r="E18" s="15">
        <f>SUM(E19,E25,E32,E41,E46,E53)</f>
        <v>71</v>
      </c>
      <c r="F18" s="15">
        <f>SUM(F19,F25,F32,F41,F46,F53)</f>
        <v>117</v>
      </c>
      <c r="G18" s="16">
        <f t="shared" ref="G18" si="6">SUM(G19,G25,G32,G41,G46,G53)</f>
        <v>45</v>
      </c>
    </row>
    <row r="19" spans="1:7" s="50" customFormat="1" ht="40.15" customHeight="1" x14ac:dyDescent="0.2">
      <c r="A19" s="51" t="s">
        <v>87</v>
      </c>
      <c r="B19" s="13">
        <f t="shared" ref="B19:F19" si="7">SUM(B20:B24)</f>
        <v>138</v>
      </c>
      <c r="C19" s="12">
        <f>B19/Tab.1!D19</f>
        <v>1.2284137439914545E-2</v>
      </c>
      <c r="D19" s="13">
        <f t="shared" si="7"/>
        <v>109</v>
      </c>
      <c r="E19" s="11">
        <f t="shared" si="7"/>
        <v>16</v>
      </c>
      <c r="F19" s="11">
        <f t="shared" si="7"/>
        <v>13</v>
      </c>
      <c r="G19" s="13">
        <f t="shared" ref="G19" si="8">SUM(G20:G24)</f>
        <v>10</v>
      </c>
    </row>
    <row r="20" spans="1:7" s="54" customFormat="1" ht="18" customHeight="1" x14ac:dyDescent="0.2">
      <c r="A20" s="53" t="s">
        <v>32</v>
      </c>
      <c r="B20" s="52">
        <f>'[4]02'!$M$24</f>
        <v>39</v>
      </c>
      <c r="C20" s="49">
        <f>B20/Tab.1!D20</f>
        <v>1.4683734939759037E-2</v>
      </c>
      <c r="D20" s="52">
        <f>'[4]02'!$N$24</f>
        <v>34</v>
      </c>
      <c r="E20" s="52">
        <f>'[4]02'!$O$24</f>
        <v>2</v>
      </c>
      <c r="F20" s="60">
        <f>'[4]02'!$I$24</f>
        <v>5</v>
      </c>
      <c r="G20" s="52">
        <f>'[4]02'!$K$24</f>
        <v>4</v>
      </c>
    </row>
    <row r="21" spans="1:7" s="54" customFormat="1" ht="18" customHeight="1" x14ac:dyDescent="0.2">
      <c r="A21" s="53" t="s">
        <v>33</v>
      </c>
      <c r="B21" s="52">
        <f>'[4]13'!$M$24</f>
        <v>5</v>
      </c>
      <c r="C21" s="49">
        <f>B21/Tab.1!D21</f>
        <v>3.0248033877797943E-3</v>
      </c>
      <c r="D21" s="52">
        <f>'[4]13'!$N$24</f>
        <v>3</v>
      </c>
      <c r="E21" s="52">
        <f>'[4]13'!$O$24</f>
        <v>2</v>
      </c>
      <c r="F21" s="60">
        <f>'[4]13'!$I$24</f>
        <v>1</v>
      </c>
      <c r="G21" s="52">
        <f>'[4]13'!$K$24</f>
        <v>0</v>
      </c>
    </row>
    <row r="22" spans="1:7" s="54" customFormat="1" ht="18" customHeight="1" x14ac:dyDescent="0.2">
      <c r="A22" s="53" t="s">
        <v>34</v>
      </c>
      <c r="B22" s="52">
        <f>'[4]20'!$M$24</f>
        <v>17</v>
      </c>
      <c r="C22" s="49">
        <f>B22/Tab.1!D22</f>
        <v>5.8580289455547902E-3</v>
      </c>
      <c r="D22" s="52">
        <f>'[4]20'!$N$24</f>
        <v>11</v>
      </c>
      <c r="E22" s="52">
        <f>'[4]20'!$O$24</f>
        <v>4</v>
      </c>
      <c r="F22" s="60">
        <f>'[4]20'!$I$24</f>
        <v>0</v>
      </c>
      <c r="G22" s="52">
        <f>'[4]20'!$K$24</f>
        <v>2</v>
      </c>
    </row>
    <row r="23" spans="1:7" s="54" customFormat="1" ht="18" customHeight="1" x14ac:dyDescent="0.2">
      <c r="A23" s="53" t="s">
        <v>10</v>
      </c>
      <c r="B23" s="52">
        <f>'[4]24'!$M$24</f>
        <v>71</v>
      </c>
      <c r="C23" s="49">
        <f>B23/Tab.1!D23</f>
        <v>3.1045037166593792E-2</v>
      </c>
      <c r="D23" s="52">
        <f>'[4]24'!$N$24</f>
        <v>57</v>
      </c>
      <c r="E23" s="52">
        <f>'[4]24'!$O$24</f>
        <v>7</v>
      </c>
      <c r="F23" s="60">
        <f>'[4]24'!$I$24</f>
        <v>7</v>
      </c>
      <c r="G23" s="52">
        <f>'[4]24'!$K$24</f>
        <v>4</v>
      </c>
    </row>
    <row r="24" spans="1:7" s="54" customFormat="1" ht="18" customHeight="1" x14ac:dyDescent="0.2">
      <c r="A24" s="53" t="s">
        <v>35</v>
      </c>
      <c r="B24" s="52">
        <f>'[4]37'!$M$24</f>
        <v>6</v>
      </c>
      <c r="C24" s="49">
        <f>B24/Tab.1!D24</f>
        <v>3.4562211981566822E-3</v>
      </c>
      <c r="D24" s="52">
        <f>'[4]37'!$N$24</f>
        <v>4</v>
      </c>
      <c r="E24" s="52">
        <f>'[4]37'!$O$24</f>
        <v>1</v>
      </c>
      <c r="F24" s="60">
        <f>'[4]37'!$I$24</f>
        <v>0</v>
      </c>
      <c r="G24" s="52">
        <f>'[4]37'!$K$24</f>
        <v>0</v>
      </c>
    </row>
    <row r="25" spans="1:7" s="50" customFormat="1" ht="40.15" customHeight="1" x14ac:dyDescent="0.2">
      <c r="A25" s="51" t="s">
        <v>88</v>
      </c>
      <c r="B25" s="13">
        <f>SUM(B26:B31)</f>
        <v>101</v>
      </c>
      <c r="C25" s="12">
        <f>B25/Tab.1!D25</f>
        <v>8.7643179451579317E-3</v>
      </c>
      <c r="D25" s="13">
        <f t="shared" ref="D25:E25" si="9">SUM(D26:D31)</f>
        <v>83</v>
      </c>
      <c r="E25" s="11">
        <f t="shared" si="9"/>
        <v>12</v>
      </c>
      <c r="F25" s="11">
        <f>SUM(F26:F31)</f>
        <v>9</v>
      </c>
      <c r="G25" s="13">
        <f t="shared" ref="G25" si="10">SUM(G26:G31)</f>
        <v>4</v>
      </c>
    </row>
    <row r="26" spans="1:7" s="54" customFormat="1" ht="18" customHeight="1" x14ac:dyDescent="0.2">
      <c r="A26" s="53" t="s">
        <v>25</v>
      </c>
      <c r="B26" s="52">
        <f>'[4]11'!$M$24</f>
        <v>15</v>
      </c>
      <c r="C26" s="49">
        <f>B26/Tab.1!D26</f>
        <v>6.082725060827251E-3</v>
      </c>
      <c r="D26" s="52">
        <f>'[4]11'!$N$24</f>
        <v>13</v>
      </c>
      <c r="E26" s="52">
        <f>'[4]11'!$O$24</f>
        <v>1</v>
      </c>
      <c r="F26" s="60">
        <f>'[4]11'!$I$24</f>
        <v>1</v>
      </c>
      <c r="G26" s="52">
        <f>'[4]11'!$K$24</f>
        <v>0</v>
      </c>
    </row>
    <row r="27" spans="1:7" s="54" customFormat="1" ht="18" customHeight="1" x14ac:dyDescent="0.2">
      <c r="A27" s="53" t="s">
        <v>26</v>
      </c>
      <c r="B27" s="52">
        <f>'[4]15'!$M$24</f>
        <v>8</v>
      </c>
      <c r="C27" s="49">
        <f>B27/Tab.1!D27</f>
        <v>3.0177291588079969E-3</v>
      </c>
      <c r="D27" s="52">
        <f>'[4]15'!$N$24</f>
        <v>6</v>
      </c>
      <c r="E27" s="52">
        <f>'[4]15'!$O$24</f>
        <v>1</v>
      </c>
      <c r="F27" s="60">
        <f>'[4]15'!$I$24</f>
        <v>2</v>
      </c>
      <c r="G27" s="52">
        <f>'[4]15'!$K$24</f>
        <v>0</v>
      </c>
    </row>
    <row r="28" spans="1:7" s="54" customFormat="1" ht="18" customHeight="1" x14ac:dyDescent="0.2">
      <c r="A28" s="53" t="s">
        <v>27</v>
      </c>
      <c r="B28" s="52">
        <f>'[4]16'!$M$24</f>
        <v>26</v>
      </c>
      <c r="C28" s="49">
        <f>B28/Tab.1!D28</f>
        <v>1.1363636363636364E-2</v>
      </c>
      <c r="D28" s="52">
        <f>'[4]16'!$N$24</f>
        <v>20</v>
      </c>
      <c r="E28" s="52">
        <f>'[4]16'!$O$24</f>
        <v>3</v>
      </c>
      <c r="F28" s="60">
        <f>'[4]16'!$I$24</f>
        <v>2</v>
      </c>
      <c r="G28" s="52">
        <f>'[4]16'!$K$24</f>
        <v>2</v>
      </c>
    </row>
    <row r="29" spans="1:7" s="54" customFormat="1" ht="18" customHeight="1" x14ac:dyDescent="0.2">
      <c r="A29" s="53" t="s">
        <v>28</v>
      </c>
      <c r="B29" s="52">
        <f>'[4]22'!$M$24</f>
        <v>11</v>
      </c>
      <c r="C29" s="49">
        <f>B29/Tab.1!D29</f>
        <v>6.8836045056320403E-3</v>
      </c>
      <c r="D29" s="52">
        <f>'[4]22'!$N$24</f>
        <v>10</v>
      </c>
      <c r="E29" s="52">
        <f>'[4]22'!$O$24</f>
        <v>3</v>
      </c>
      <c r="F29" s="60">
        <f>'[4]22'!$I$24</f>
        <v>1</v>
      </c>
      <c r="G29" s="52">
        <f>'[4]22'!$K$24</f>
        <v>0</v>
      </c>
    </row>
    <row r="30" spans="1:7" s="54" customFormat="1" ht="18" customHeight="1" x14ac:dyDescent="0.2">
      <c r="A30" s="53" t="s">
        <v>14</v>
      </c>
      <c r="B30" s="52">
        <f>'[4]35'!$M$24</f>
        <v>8</v>
      </c>
      <c r="C30" s="49">
        <f>B30/Tab.1!D30</f>
        <v>8.658008658008658E-3</v>
      </c>
      <c r="D30" s="52">
        <f>'[4]35'!$N$24</f>
        <v>7</v>
      </c>
      <c r="E30" s="52">
        <f>'[4]35'!$O$24</f>
        <v>2</v>
      </c>
      <c r="F30" s="60">
        <f>'[4]35'!$I$24</f>
        <v>1</v>
      </c>
      <c r="G30" s="52">
        <f>'[4]35'!$K$24</f>
        <v>1</v>
      </c>
    </row>
    <row r="31" spans="1:7" s="54" customFormat="1" ht="18" customHeight="1" x14ac:dyDescent="0.2">
      <c r="A31" s="53" t="s">
        <v>42</v>
      </c>
      <c r="B31" s="52">
        <f>'[4]61'!$M$24</f>
        <v>33</v>
      </c>
      <c r="C31" s="49">
        <f>B31/Tab.1!D31</f>
        <v>2.0663744520976832E-2</v>
      </c>
      <c r="D31" s="52">
        <f>'[4]61'!$N$24</f>
        <v>27</v>
      </c>
      <c r="E31" s="52">
        <f>'[4]61'!$O$24</f>
        <v>2</v>
      </c>
      <c r="F31" s="60">
        <f>'[4]61'!$I$24</f>
        <v>2</v>
      </c>
      <c r="G31" s="52">
        <f>'[4]61'!$K$24</f>
        <v>1</v>
      </c>
    </row>
    <row r="32" spans="1:7" s="50" customFormat="1" ht="40.15" customHeight="1" x14ac:dyDescent="0.2">
      <c r="A32" s="51" t="s">
        <v>89</v>
      </c>
      <c r="B32" s="13">
        <f t="shared" ref="B32:E32" si="11">SUM(B33:B40)</f>
        <v>250</v>
      </c>
      <c r="C32" s="12">
        <f>B32/Tab.1!D32</f>
        <v>9.7280049807385496E-3</v>
      </c>
      <c r="D32" s="13">
        <f t="shared" si="11"/>
        <v>202</v>
      </c>
      <c r="E32" s="11">
        <f t="shared" si="11"/>
        <v>16</v>
      </c>
      <c r="F32" s="11">
        <f>SUM(F33:F40)</f>
        <v>27</v>
      </c>
      <c r="G32" s="13">
        <f t="shared" ref="G32" si="12">SUM(G33:G40)</f>
        <v>16</v>
      </c>
    </row>
    <row r="33" spans="1:7" s="54" customFormat="1" ht="18" customHeight="1" x14ac:dyDescent="0.2">
      <c r="A33" s="53" t="s">
        <v>16</v>
      </c>
      <c r="B33" s="52">
        <f>'[4]01'!$M$24</f>
        <v>6</v>
      </c>
      <c r="C33" s="12">
        <f>B33/Tab.1!D33</f>
        <v>6.8571428571428568E-3</v>
      </c>
      <c r="D33" s="52">
        <f>'[4]01'!$N$24</f>
        <v>5</v>
      </c>
      <c r="E33" s="52">
        <f>'[4]01'!$O$24</f>
        <v>0</v>
      </c>
      <c r="F33" s="60">
        <f>'[4]01'!$I$24</f>
        <v>1</v>
      </c>
      <c r="G33" s="52">
        <f>'[4]01'!$K$24</f>
        <v>1</v>
      </c>
    </row>
    <row r="34" spans="1:7" s="54" customFormat="1" ht="18" customHeight="1" x14ac:dyDescent="0.2">
      <c r="A34" s="53" t="s">
        <v>17</v>
      </c>
      <c r="B34" s="52">
        <f>'[4]07'!$M$24</f>
        <v>20</v>
      </c>
      <c r="C34" s="12">
        <f>B34/Tab.1!D34</f>
        <v>1.1135857461024499E-2</v>
      </c>
      <c r="D34" s="52">
        <f>'[4]07'!$N$24</f>
        <v>20</v>
      </c>
      <c r="E34" s="52">
        <f>'[4]07'!$O$24</f>
        <v>0</v>
      </c>
      <c r="F34" s="60">
        <f>'[4]07'!$I$24</f>
        <v>4</v>
      </c>
      <c r="G34" s="52">
        <f>'[4]07'!$K$24</f>
        <v>1</v>
      </c>
    </row>
    <row r="35" spans="1:7" s="54" customFormat="1" ht="18" customHeight="1" x14ac:dyDescent="0.2">
      <c r="A35" s="53" t="s">
        <v>18</v>
      </c>
      <c r="B35" s="52">
        <f>'[4]09'!$M$24</f>
        <v>12</v>
      </c>
      <c r="C35" s="12">
        <f>B35/Tab.1!D35</f>
        <v>9.0157776108189328E-3</v>
      </c>
      <c r="D35" s="52">
        <f>'[4]09'!$N$24</f>
        <v>12</v>
      </c>
      <c r="E35" s="52">
        <f>'[4]09'!$O$24</f>
        <v>0</v>
      </c>
      <c r="F35" s="60">
        <f>'[4]09'!$I$24</f>
        <v>0</v>
      </c>
      <c r="G35" s="52">
        <f>'[4]09'!$K$24</f>
        <v>0</v>
      </c>
    </row>
    <row r="36" spans="1:7" s="54" customFormat="1" ht="18" customHeight="1" x14ac:dyDescent="0.2">
      <c r="A36" s="53" t="s">
        <v>19</v>
      </c>
      <c r="B36" s="52">
        <f>'[4]23'!$M$24</f>
        <v>7</v>
      </c>
      <c r="C36" s="12">
        <f>B36/Tab.1!D36</f>
        <v>2.9300962745918793E-3</v>
      </c>
      <c r="D36" s="52">
        <f>'[4]23'!$N$24</f>
        <v>5</v>
      </c>
      <c r="E36" s="52">
        <f>'[4]23'!$O$24</f>
        <v>0</v>
      </c>
      <c r="F36" s="60">
        <f>'[4]23'!$I$24</f>
        <v>0</v>
      </c>
      <c r="G36" s="52">
        <f>'[4]23'!$K$24</f>
        <v>2</v>
      </c>
    </row>
    <row r="37" spans="1:7" s="54" customFormat="1" ht="18" customHeight="1" x14ac:dyDescent="0.2">
      <c r="A37" s="53" t="s">
        <v>20</v>
      </c>
      <c r="B37" s="52">
        <f>'[4]25'!$M$24</f>
        <v>53</v>
      </c>
      <c r="C37" s="12">
        <f>B37/Tab.1!D37</f>
        <v>7.3275266141296837E-3</v>
      </c>
      <c r="D37" s="52">
        <f>'[4]25'!$N$24</f>
        <v>38</v>
      </c>
      <c r="E37" s="52">
        <f>'[4]25'!$O$24</f>
        <v>1</v>
      </c>
      <c r="F37" s="60">
        <f>'[4]25'!$I$24</f>
        <v>4</v>
      </c>
      <c r="G37" s="52">
        <f>'[4]25'!$K$24</f>
        <v>3</v>
      </c>
    </row>
    <row r="38" spans="1:7" s="54" customFormat="1" ht="18" customHeight="1" x14ac:dyDescent="0.2">
      <c r="A38" s="53" t="s">
        <v>21</v>
      </c>
      <c r="B38" s="52">
        <f>'[4]30'!$M$24</f>
        <v>18</v>
      </c>
      <c r="C38" s="12">
        <f>B38/Tab.1!D38</f>
        <v>6.3626723223753979E-3</v>
      </c>
      <c r="D38" s="52">
        <f>'[4]30'!$N$24</f>
        <v>16</v>
      </c>
      <c r="E38" s="52">
        <f>'[4]30'!$O$24</f>
        <v>2</v>
      </c>
      <c r="F38" s="60">
        <f>'[4]30'!$I$24</f>
        <v>2</v>
      </c>
      <c r="G38" s="52">
        <f>'[4]30'!$K$24</f>
        <v>1</v>
      </c>
    </row>
    <row r="39" spans="1:7" s="54" customFormat="1" ht="18" customHeight="1" x14ac:dyDescent="0.2">
      <c r="A39" s="53" t="s">
        <v>22</v>
      </c>
      <c r="B39" s="52">
        <f>'[4]36'!$M$24</f>
        <v>18</v>
      </c>
      <c r="C39" s="12">
        <f>B39/Tab.1!D39</f>
        <v>1.3186813186813187E-2</v>
      </c>
      <c r="D39" s="52">
        <f>'[4]36'!$N$24</f>
        <v>17</v>
      </c>
      <c r="E39" s="52">
        <f>'[4]36'!$O$24</f>
        <v>5</v>
      </c>
      <c r="F39" s="60">
        <f>'[4]36'!$I$24</f>
        <v>1</v>
      </c>
      <c r="G39" s="52">
        <f>'[4]36'!$K$24</f>
        <v>0</v>
      </c>
    </row>
    <row r="40" spans="1:7" s="54" customFormat="1" ht="18.600000000000001" customHeight="1" x14ac:dyDescent="0.2">
      <c r="A40" s="53" t="s">
        <v>44</v>
      </c>
      <c r="B40" s="52">
        <f>'[4]63'!$M$24</f>
        <v>116</v>
      </c>
      <c r="C40" s="12">
        <f>B40/Tab.1!D40</f>
        <v>1.4718944296409086E-2</v>
      </c>
      <c r="D40" s="52">
        <f>'[4]63'!$N$24</f>
        <v>89</v>
      </c>
      <c r="E40" s="52">
        <f>'[4]63'!$O$24</f>
        <v>8</v>
      </c>
      <c r="F40" s="60">
        <f>'[4]63'!$I$24</f>
        <v>15</v>
      </c>
      <c r="G40" s="52">
        <f>'[4]63'!$K$24</f>
        <v>8</v>
      </c>
    </row>
    <row r="41" spans="1:7" s="50" customFormat="1" ht="40.15" customHeight="1" x14ac:dyDescent="0.2">
      <c r="A41" s="51" t="s">
        <v>90</v>
      </c>
      <c r="B41" s="13">
        <f t="shared" ref="B41:F41" si="13">SUM(B42:B45)</f>
        <v>80</v>
      </c>
      <c r="C41" s="12">
        <f>B41/Tab.1!D41</f>
        <v>8.2474226804123713E-3</v>
      </c>
      <c r="D41" s="13">
        <f t="shared" si="13"/>
        <v>66</v>
      </c>
      <c r="E41" s="11">
        <f t="shared" si="13"/>
        <v>9</v>
      </c>
      <c r="F41" s="11">
        <f t="shared" si="13"/>
        <v>8</v>
      </c>
      <c r="G41" s="13">
        <f t="shared" ref="G41" si="14">SUM(G42:G45)</f>
        <v>4</v>
      </c>
    </row>
    <row r="42" spans="1:7" s="54" customFormat="1" ht="18" customHeight="1" x14ac:dyDescent="0.2">
      <c r="A42" s="53" t="s">
        <v>29</v>
      </c>
      <c r="B42" s="52">
        <f>'[4]04'!$M$24</f>
        <v>5</v>
      </c>
      <c r="C42" s="12">
        <f>B42/Tab.1!D42</f>
        <v>3.0731407498463428E-3</v>
      </c>
      <c r="D42" s="52">
        <f>'[4]04'!$N$24</f>
        <v>3</v>
      </c>
      <c r="E42" s="52">
        <f>'[4]04'!$O$24</f>
        <v>1</v>
      </c>
      <c r="F42" s="60">
        <f>'[4]04'!$I$24</f>
        <v>1</v>
      </c>
      <c r="G42" s="52">
        <f>'[4]04'!$K$24</f>
        <v>1</v>
      </c>
    </row>
    <row r="43" spans="1:7" s="54" customFormat="1" ht="18" customHeight="1" x14ac:dyDescent="0.2">
      <c r="A43" s="53" t="s">
        <v>30</v>
      </c>
      <c r="B43" s="52">
        <f>'[4]19'!$M$24</f>
        <v>16</v>
      </c>
      <c r="C43" s="12">
        <f>B43/Tab.1!D43</f>
        <v>5.0890585241730284E-3</v>
      </c>
      <c r="D43" s="52">
        <f>'[4]19'!$N$24</f>
        <v>15</v>
      </c>
      <c r="E43" s="52">
        <f>'[4]19'!$O$24</f>
        <v>2</v>
      </c>
      <c r="F43" s="60">
        <f>'[4]19'!$I$24</f>
        <v>1</v>
      </c>
      <c r="G43" s="52">
        <f>'[4]19'!$K$24</f>
        <v>1</v>
      </c>
    </row>
    <row r="44" spans="1:7" s="54" customFormat="1" ht="18" customHeight="1" x14ac:dyDescent="0.2">
      <c r="A44" s="53" t="s">
        <v>31</v>
      </c>
      <c r="B44" s="52">
        <f>'[4]27'!$M$24</f>
        <v>2</v>
      </c>
      <c r="C44" s="12">
        <f>B44/Tab.1!D44</f>
        <v>1.0224948875255625E-3</v>
      </c>
      <c r="D44" s="52">
        <f>'[4]27'!$N$24</f>
        <v>2</v>
      </c>
      <c r="E44" s="52">
        <f>'[4]27'!$O$24</f>
        <v>0</v>
      </c>
      <c r="F44" s="60">
        <f>'[4]27'!$I$24</f>
        <v>0</v>
      </c>
      <c r="G44" s="52">
        <f>'[4]27'!$K$24</f>
        <v>0</v>
      </c>
    </row>
    <row r="45" spans="1:7" s="54" customFormat="1" ht="18" customHeight="1" x14ac:dyDescent="0.2">
      <c r="A45" s="53" t="s">
        <v>43</v>
      </c>
      <c r="B45" s="52">
        <f>'[4]62'!$M$24</f>
        <v>57</v>
      </c>
      <c r="C45" s="12">
        <f>B45/Tab.1!D45</f>
        <v>1.9172552976791119E-2</v>
      </c>
      <c r="D45" s="52">
        <f>'[4]62'!$N$24</f>
        <v>46</v>
      </c>
      <c r="E45" s="52">
        <f>'[4]62'!$O$24</f>
        <v>6</v>
      </c>
      <c r="F45" s="60">
        <f>'[4]62'!$I$24</f>
        <v>6</v>
      </c>
      <c r="G45" s="52">
        <f>'[4]62'!$K$24</f>
        <v>2</v>
      </c>
    </row>
    <row r="46" spans="1:7" s="50" customFormat="1" ht="40.15" customHeight="1" x14ac:dyDescent="0.2">
      <c r="A46" s="51" t="s">
        <v>91</v>
      </c>
      <c r="B46" s="13">
        <f t="shared" ref="B46:E46" si="15">SUM(B47:B52)</f>
        <v>91</v>
      </c>
      <c r="C46" s="12">
        <f>B46/Tab.1!D46</f>
        <v>1.0883865566319819E-2</v>
      </c>
      <c r="D46" s="13">
        <f t="shared" si="15"/>
        <v>78</v>
      </c>
      <c r="E46" s="11">
        <f t="shared" si="15"/>
        <v>6</v>
      </c>
      <c r="F46" s="11">
        <f>SUM(F47:F52)</f>
        <v>12</v>
      </c>
      <c r="G46" s="13">
        <f t="shared" ref="G46" si="16">SUM(G47:G52)</f>
        <v>6</v>
      </c>
    </row>
    <row r="47" spans="1:7" s="54" customFormat="1" ht="18" customHeight="1" x14ac:dyDescent="0.2">
      <c r="A47" s="53" t="s">
        <v>36</v>
      </c>
      <c r="B47" s="52">
        <f>'[4]03'!$M$24</f>
        <v>27</v>
      </c>
      <c r="C47" s="12">
        <f>B47/Tab.1!D47</f>
        <v>8.4586466165413529E-3</v>
      </c>
      <c r="D47" s="52">
        <f>'[4]03'!$N$24</f>
        <v>23</v>
      </c>
      <c r="E47" s="52">
        <f>'[4]03'!$O$24</f>
        <v>4</v>
      </c>
      <c r="F47" s="60">
        <f>'[4]03'!$I$24</f>
        <v>1</v>
      </c>
      <c r="G47" s="52">
        <f>'[4]03'!$K$24</f>
        <v>3</v>
      </c>
    </row>
    <row r="48" spans="1:7" s="54" customFormat="1" ht="18" customHeight="1" x14ac:dyDescent="0.2">
      <c r="A48" s="53" t="s">
        <v>23</v>
      </c>
      <c r="B48" s="52">
        <f>'[4]10'!$M$24</f>
        <v>3</v>
      </c>
      <c r="C48" s="12">
        <f>B48/Tab.1!D48</f>
        <v>5.3763440860215058E-3</v>
      </c>
      <c r="D48" s="52">
        <f>'[4]10'!$N$24</f>
        <v>3</v>
      </c>
      <c r="E48" s="52">
        <f>'[4]10'!$O$24</f>
        <v>0</v>
      </c>
      <c r="F48" s="60">
        <f>'[4]10'!$I$24</f>
        <v>0</v>
      </c>
      <c r="G48" s="52">
        <f>'[4]10'!$K$24</f>
        <v>1</v>
      </c>
    </row>
    <row r="49" spans="1:7" s="54" customFormat="1" ht="18" customHeight="1" x14ac:dyDescent="0.2">
      <c r="A49" s="53" t="s">
        <v>49</v>
      </c>
      <c r="B49" s="52">
        <f>'[4]26'!$M$24</f>
        <v>8</v>
      </c>
      <c r="C49" s="12">
        <f>B49/Tab.1!D49</f>
        <v>6.3745019920318727E-3</v>
      </c>
      <c r="D49" s="52">
        <f>'[4]26'!$N$24</f>
        <v>7</v>
      </c>
      <c r="E49" s="52">
        <f>'[4]26'!$O$24</f>
        <v>0</v>
      </c>
      <c r="F49" s="60">
        <f>'[4]26'!$I$24</f>
        <v>0</v>
      </c>
      <c r="G49" s="52">
        <f>'[4]26'!$K$24</f>
        <v>0</v>
      </c>
    </row>
    <row r="50" spans="1:7" s="54" customFormat="1" ht="18" customHeight="1" x14ac:dyDescent="0.2">
      <c r="A50" s="53" t="s">
        <v>24</v>
      </c>
      <c r="B50" s="52">
        <f>'[4]29'!$M$24</f>
        <v>13</v>
      </c>
      <c r="C50" s="12">
        <f>B50/Tab.1!D50</f>
        <v>1.2770137524557957E-2</v>
      </c>
      <c r="D50" s="52">
        <f>'[4]29'!$N$24</f>
        <v>12</v>
      </c>
      <c r="E50" s="52">
        <f>'[4]29'!$O$24</f>
        <v>0</v>
      </c>
      <c r="F50" s="60">
        <f>'[4]29'!$I$24</f>
        <v>2</v>
      </c>
      <c r="G50" s="52">
        <f>'[4]29'!$K$24</f>
        <v>1</v>
      </c>
    </row>
    <row r="51" spans="1:7" s="54" customFormat="1" ht="18" customHeight="1" x14ac:dyDescent="0.2">
      <c r="A51" s="53" t="s">
        <v>13</v>
      </c>
      <c r="B51" s="52">
        <f>'[4]33'!$M$24</f>
        <v>5</v>
      </c>
      <c r="C51" s="12">
        <f>B51/Tab.1!D51</f>
        <v>4.6210720887245845E-3</v>
      </c>
      <c r="D51" s="52">
        <f>'[4]33'!$N$24</f>
        <v>3</v>
      </c>
      <c r="E51" s="52">
        <f>'[4]33'!$O$24</f>
        <v>0</v>
      </c>
      <c r="F51" s="60">
        <f>'[4]33'!$I$24</f>
        <v>1</v>
      </c>
      <c r="G51" s="52">
        <f>'[4]33'!$K$24</f>
        <v>0</v>
      </c>
    </row>
    <row r="52" spans="1:7" s="54" customFormat="1" ht="18" customHeight="1" x14ac:dyDescent="0.2">
      <c r="A52" s="53" t="s">
        <v>45</v>
      </c>
      <c r="B52" s="52">
        <f>'[4]64'!$M$24</f>
        <v>35</v>
      </c>
      <c r="C52" s="12">
        <f>B52/Tab.1!D52</f>
        <v>2.7866242038216561E-2</v>
      </c>
      <c r="D52" s="52">
        <f>'[4]64'!$N$24</f>
        <v>30</v>
      </c>
      <c r="E52" s="52">
        <f>'[4]64'!$O$24</f>
        <v>2</v>
      </c>
      <c r="F52" s="60">
        <f>'[4]64'!$I$24</f>
        <v>8</v>
      </c>
      <c r="G52" s="52">
        <f>'[4]64'!$K$24</f>
        <v>1</v>
      </c>
    </row>
    <row r="53" spans="1:7" s="50" customFormat="1" ht="40.15" customHeight="1" x14ac:dyDescent="0.2">
      <c r="A53" s="51" t="s">
        <v>92</v>
      </c>
      <c r="B53" s="13">
        <f t="shared" ref="B53:E53" si="17">SUM(B54:B56)</f>
        <v>125</v>
      </c>
      <c r="C53" s="12">
        <f>B53/Tab.1!D53</f>
        <v>2.9015784586815228E-2</v>
      </c>
      <c r="D53" s="13">
        <f>SUM(D54:D56)</f>
        <v>81</v>
      </c>
      <c r="E53" s="11">
        <f t="shared" si="17"/>
        <v>12</v>
      </c>
      <c r="F53" s="11">
        <f>SUM(F54:F56)</f>
        <v>48</v>
      </c>
      <c r="G53" s="13">
        <f t="shared" ref="G53" si="18">SUM(G54:G56)</f>
        <v>5</v>
      </c>
    </row>
    <row r="54" spans="1:7" s="54" customFormat="1" ht="18" customHeight="1" x14ac:dyDescent="0.2">
      <c r="A54" s="53" t="s">
        <v>3</v>
      </c>
      <c r="B54" s="52">
        <f>'[4]06'!$M$24</f>
        <v>75</v>
      </c>
      <c r="C54" s="12">
        <f>B54/Tab.1!D54</f>
        <v>6.7811934900542492E-2</v>
      </c>
      <c r="D54" s="52">
        <f>'[4]06'!$N$24</f>
        <v>44</v>
      </c>
      <c r="E54" s="52">
        <f>'[4]06'!$O$24</f>
        <v>3</v>
      </c>
      <c r="F54" s="60">
        <f>'[4]06'!$I$24</f>
        <v>39</v>
      </c>
      <c r="G54" s="52">
        <f>'[4]06'!$K$24</f>
        <v>3</v>
      </c>
    </row>
    <row r="55" spans="1:7" s="54" customFormat="1" ht="18" customHeight="1" x14ac:dyDescent="0.2">
      <c r="A55" s="56" t="s">
        <v>11</v>
      </c>
      <c r="B55" s="52">
        <f>'[4]28'!$M$24</f>
        <v>18</v>
      </c>
      <c r="C55" s="12">
        <f>B55/Tab.1!D55</f>
        <v>2.1226415094339621E-2</v>
      </c>
      <c r="D55" s="52">
        <f>'[4]28'!$N$24</f>
        <v>15</v>
      </c>
      <c r="E55" s="52">
        <f>'[4]28'!$O$24</f>
        <v>2</v>
      </c>
      <c r="F55" s="60">
        <f>'[4]28'!$I$24</f>
        <v>5</v>
      </c>
      <c r="G55" s="52">
        <f>'[4]28'!$K$24</f>
        <v>0</v>
      </c>
    </row>
    <row r="56" spans="1:7" s="54" customFormat="1" ht="18" customHeight="1" x14ac:dyDescent="0.2">
      <c r="A56" s="53" t="s">
        <v>15</v>
      </c>
      <c r="B56" s="52">
        <f>'[4]38'!$M$24</f>
        <v>32</v>
      </c>
      <c r="C56" s="12">
        <f>B56/Tab.1!D56</f>
        <v>1.3593882752761258E-2</v>
      </c>
      <c r="D56" s="52">
        <f>'[4]38'!$N$24</f>
        <v>22</v>
      </c>
      <c r="E56" s="52">
        <f>'[4]38'!$O$24</f>
        <v>7</v>
      </c>
      <c r="F56" s="60">
        <f>'[4]38'!$I$24</f>
        <v>4</v>
      </c>
      <c r="G56" s="52">
        <f>'[4]38'!$K$24</f>
        <v>2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F3" sqref="AF3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238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f>SUM(B5,B7,B12,B19,B25,B32,B41,B46,B53)</f>
        <v>11974</v>
      </c>
      <c r="C3" s="11">
        <f t="shared" ref="C3:F3" si="0">SUM(C5,C7,C12,C19,C25,C32,C41,C46,C53)</f>
        <v>5703</v>
      </c>
      <c r="D3" s="11">
        <f t="shared" si="0"/>
        <v>2856</v>
      </c>
      <c r="E3" s="11">
        <f t="shared" si="0"/>
        <v>9118</v>
      </c>
      <c r="F3" s="11">
        <f t="shared" si="0"/>
        <v>5005</v>
      </c>
      <c r="G3" s="11">
        <f t="shared" ref="G3:S3" si="1">SUM(G5,G7,G12,G19,G25,G32,G41,G46,G53)</f>
        <v>3187</v>
      </c>
      <c r="H3" s="11">
        <f t="shared" si="1"/>
        <v>10141</v>
      </c>
      <c r="I3" s="11">
        <f t="shared" si="1"/>
        <v>478</v>
      </c>
      <c r="J3" s="11">
        <f t="shared" si="1"/>
        <v>1833</v>
      </c>
      <c r="K3" s="11">
        <f t="shared" si="1"/>
        <v>896</v>
      </c>
      <c r="L3" s="11">
        <f>SUM(L5,L7,L12,L19,L25,L32,L41,L46,L53)</f>
        <v>3631</v>
      </c>
      <c r="M3" s="11">
        <f t="shared" si="1"/>
        <v>4180</v>
      </c>
      <c r="N3" s="11">
        <f t="shared" si="1"/>
        <v>2462</v>
      </c>
      <c r="O3" s="11">
        <f t="shared" si="1"/>
        <v>2464</v>
      </c>
      <c r="P3" s="11">
        <f t="shared" si="1"/>
        <v>94</v>
      </c>
      <c r="Q3" s="11">
        <f t="shared" si="1"/>
        <v>1164</v>
      </c>
      <c r="R3" s="11">
        <f t="shared" si="1"/>
        <v>27</v>
      </c>
      <c r="S3" s="11">
        <f t="shared" si="1"/>
        <v>592</v>
      </c>
    </row>
    <row r="4" spans="1:19" s="58" customFormat="1" ht="40.15" customHeight="1" x14ac:dyDescent="0.25">
      <c r="A4" s="14" t="s">
        <v>96</v>
      </c>
      <c r="B4" s="15">
        <f>SUM(B5,B7,B12)</f>
        <v>4760</v>
      </c>
      <c r="C4" s="15">
        <f t="shared" ref="C4:F4" si="2">SUM(C5,C7,C12)</f>
        <v>2242</v>
      </c>
      <c r="D4" s="15">
        <f t="shared" si="2"/>
        <v>1622</v>
      </c>
      <c r="E4" s="15">
        <f t="shared" si="2"/>
        <v>3138</v>
      </c>
      <c r="F4" s="15">
        <f t="shared" si="2"/>
        <v>1062</v>
      </c>
      <c r="G4" s="15">
        <f t="shared" ref="G4:S4" si="3">SUM(G5,G7,G12)</f>
        <v>1288</v>
      </c>
      <c r="H4" s="15">
        <f t="shared" si="3"/>
        <v>4114</v>
      </c>
      <c r="I4" s="15">
        <f t="shared" si="3"/>
        <v>194</v>
      </c>
      <c r="J4" s="15">
        <f t="shared" si="3"/>
        <v>646</v>
      </c>
      <c r="K4" s="15">
        <f t="shared" si="3"/>
        <v>277</v>
      </c>
      <c r="L4" s="15">
        <f>SUM(L5,L7,L12)</f>
        <v>1137</v>
      </c>
      <c r="M4" s="15">
        <f t="shared" si="3"/>
        <v>1360</v>
      </c>
      <c r="N4" s="15">
        <f t="shared" si="3"/>
        <v>687</v>
      </c>
      <c r="O4" s="15">
        <f t="shared" si="3"/>
        <v>1079</v>
      </c>
      <c r="P4" s="15">
        <f t="shared" si="3"/>
        <v>7</v>
      </c>
      <c r="Q4" s="15">
        <f t="shared" si="3"/>
        <v>375</v>
      </c>
      <c r="R4" s="15">
        <f t="shared" si="3"/>
        <v>8</v>
      </c>
      <c r="S4" s="15">
        <f t="shared" si="3"/>
        <v>267</v>
      </c>
    </row>
    <row r="5" spans="1:19" s="59" customFormat="1" ht="40.15" customHeight="1" x14ac:dyDescent="0.2">
      <c r="A5" s="10" t="s">
        <v>86</v>
      </c>
      <c r="B5" s="11">
        <f t="shared" ref="B5:S5" si="4">B6</f>
        <v>2450</v>
      </c>
      <c r="C5" s="11">
        <f t="shared" si="4"/>
        <v>1172</v>
      </c>
      <c r="D5" s="11">
        <f t="shared" si="4"/>
        <v>843</v>
      </c>
      <c r="E5" s="11">
        <f t="shared" si="4"/>
        <v>1607</v>
      </c>
      <c r="F5" s="11">
        <f t="shared" si="4"/>
        <v>0</v>
      </c>
      <c r="G5" s="11">
        <f t="shared" si="4"/>
        <v>654</v>
      </c>
      <c r="H5" s="11">
        <f t="shared" si="4"/>
        <v>2176</v>
      </c>
      <c r="I5" s="11">
        <f t="shared" si="4"/>
        <v>73</v>
      </c>
      <c r="J5" s="11">
        <f t="shared" si="4"/>
        <v>274</v>
      </c>
      <c r="K5" s="11">
        <f t="shared" si="4"/>
        <v>107</v>
      </c>
      <c r="L5" s="11">
        <f>L6</f>
        <v>578</v>
      </c>
      <c r="M5" s="11">
        <f t="shared" si="4"/>
        <v>604</v>
      </c>
      <c r="N5" s="11">
        <f t="shared" si="4"/>
        <v>239</v>
      </c>
      <c r="O5" s="11">
        <f t="shared" si="4"/>
        <v>575</v>
      </c>
      <c r="P5" s="11">
        <f t="shared" si="4"/>
        <v>0</v>
      </c>
      <c r="Q5" s="11">
        <f t="shared" si="4"/>
        <v>147</v>
      </c>
      <c r="R5" s="11">
        <f t="shared" si="4"/>
        <v>3</v>
      </c>
      <c r="S5" s="11">
        <f t="shared" si="4"/>
        <v>145</v>
      </c>
    </row>
    <row r="6" spans="1:19" s="59" customFormat="1" ht="18" customHeight="1" x14ac:dyDescent="0.2">
      <c r="A6" s="53" t="s">
        <v>46</v>
      </c>
      <c r="B6" s="60">
        <f>'[4]65'!$I$16</f>
        <v>2450</v>
      </c>
      <c r="C6" s="60">
        <f>'[4]65'!$J$16</f>
        <v>1172</v>
      </c>
      <c r="D6" s="60">
        <f>'[4]65'!$I$45</f>
        <v>843</v>
      </c>
      <c r="E6" s="60">
        <f>'[4]65'!$I$46</f>
        <v>1607</v>
      </c>
      <c r="F6" s="60">
        <f>'[4]65'!$I$21</f>
        <v>0</v>
      </c>
      <c r="G6" s="60">
        <f>'[4]65'!$M$44</f>
        <v>654</v>
      </c>
      <c r="H6" s="60">
        <f>'[4]65'!$I$17</f>
        <v>2176</v>
      </c>
      <c r="I6" s="60">
        <f>'[4]65'!$I$18</f>
        <v>73</v>
      </c>
      <c r="J6" s="60">
        <f>'[4]65'!$I$19</f>
        <v>274</v>
      </c>
      <c r="K6" s="60">
        <f>'[4]65'!$I$23</f>
        <v>107</v>
      </c>
      <c r="L6" s="60">
        <f>'[4]65'!$I$31</f>
        <v>578</v>
      </c>
      <c r="M6" s="60">
        <f>'[4]65'!$I$29</f>
        <v>604</v>
      </c>
      <c r="N6" s="60">
        <f>'[4]65'!$I$30</f>
        <v>239</v>
      </c>
      <c r="O6" s="60">
        <f>'[4]65'!$I$32</f>
        <v>575</v>
      </c>
      <c r="P6" s="60">
        <f>'[4]65'!$I$33</f>
        <v>0</v>
      </c>
      <c r="Q6" s="60">
        <f>'[4]65'!$I$34</f>
        <v>147</v>
      </c>
      <c r="R6" s="60">
        <f>'[4]65'!$I$35</f>
        <v>3</v>
      </c>
      <c r="S6" s="60">
        <f>'[4]65'!$I$36</f>
        <v>145</v>
      </c>
    </row>
    <row r="7" spans="1:19" s="59" customFormat="1" ht="40.15" customHeight="1" x14ac:dyDescent="0.2">
      <c r="A7" s="10" t="s">
        <v>93</v>
      </c>
      <c r="B7" s="11">
        <f>SUM(B8:B11)</f>
        <v>1209</v>
      </c>
      <c r="C7" s="11">
        <f t="shared" ref="C7:S7" si="5">SUM(C8:C11)</f>
        <v>572</v>
      </c>
      <c r="D7" s="11">
        <f>SUM(D8:D11)</f>
        <v>394</v>
      </c>
      <c r="E7" s="11">
        <f>SUM(E8:E11)</f>
        <v>815</v>
      </c>
      <c r="F7" s="11">
        <f t="shared" si="5"/>
        <v>503</v>
      </c>
      <c r="G7" s="11">
        <f t="shared" si="5"/>
        <v>317</v>
      </c>
      <c r="H7" s="11">
        <f t="shared" si="5"/>
        <v>1045</v>
      </c>
      <c r="I7" s="11">
        <f t="shared" si="5"/>
        <v>51</v>
      </c>
      <c r="J7" s="11">
        <f t="shared" si="5"/>
        <v>164</v>
      </c>
      <c r="K7" s="11">
        <f t="shared" si="5"/>
        <v>100</v>
      </c>
      <c r="L7" s="11">
        <f>SUM(L8:L11)</f>
        <v>294</v>
      </c>
      <c r="M7" s="11">
        <f t="shared" si="5"/>
        <v>441</v>
      </c>
      <c r="N7" s="11">
        <f t="shared" si="5"/>
        <v>261</v>
      </c>
      <c r="O7" s="11">
        <f t="shared" si="5"/>
        <v>242</v>
      </c>
      <c r="P7" s="11">
        <f t="shared" si="5"/>
        <v>4</v>
      </c>
      <c r="Q7" s="11">
        <f t="shared" si="5"/>
        <v>134</v>
      </c>
      <c r="R7" s="11">
        <f t="shared" si="5"/>
        <v>3</v>
      </c>
      <c r="S7" s="11">
        <f t="shared" si="5"/>
        <v>61</v>
      </c>
    </row>
    <row r="8" spans="1:19" s="61" customFormat="1" ht="18" customHeight="1" x14ac:dyDescent="0.2">
      <c r="A8" s="53" t="s">
        <v>4</v>
      </c>
      <c r="B8" s="60">
        <f>'[4]08'!$I$16</f>
        <v>278</v>
      </c>
      <c r="C8" s="60">
        <f>'[4]08'!$J$16</f>
        <v>142</v>
      </c>
      <c r="D8" s="60">
        <f>'[4]08'!$I$45</f>
        <v>86</v>
      </c>
      <c r="E8" s="60">
        <f>'[4]08'!$I$46</f>
        <v>192</v>
      </c>
      <c r="F8" s="60">
        <f>'[4]08'!$I$21</f>
        <v>143</v>
      </c>
      <c r="G8" s="60">
        <f>'[4]08'!$M$44</f>
        <v>75</v>
      </c>
      <c r="H8" s="60">
        <f>'[4]08'!$I$17</f>
        <v>228</v>
      </c>
      <c r="I8" s="60">
        <f>'[4]08'!$I$18</f>
        <v>21</v>
      </c>
      <c r="J8" s="60">
        <f>'[4]08'!$I$19</f>
        <v>50</v>
      </c>
      <c r="K8" s="60">
        <f>'[4]08'!$I$23</f>
        <v>21</v>
      </c>
      <c r="L8" s="60">
        <f>'[4]08'!$I$31</f>
        <v>67</v>
      </c>
      <c r="M8" s="60">
        <f>'[4]08'!$I$29</f>
        <v>113</v>
      </c>
      <c r="N8" s="60">
        <f>'[4]08'!$I$30</f>
        <v>70</v>
      </c>
      <c r="O8" s="60">
        <f>'[4]08'!$I$32</f>
        <v>54</v>
      </c>
      <c r="P8" s="60">
        <f>'[4]08'!$I$33</f>
        <v>2</v>
      </c>
      <c r="Q8" s="60">
        <f>'[4]08'!$I$34</f>
        <v>30</v>
      </c>
      <c r="R8" s="60">
        <f>'[4]08'!$I$35</f>
        <v>2</v>
      </c>
      <c r="S8" s="60">
        <f>'[4]08'!$I$36</f>
        <v>22</v>
      </c>
    </row>
    <row r="9" spans="1:19" s="61" customFormat="1" ht="18" customHeight="1" x14ac:dyDescent="0.2">
      <c r="A9" s="53" t="s">
        <v>5</v>
      </c>
      <c r="B9" s="60">
        <f>'[4]12'!$I$16</f>
        <v>230</v>
      </c>
      <c r="C9" s="60">
        <f>'[4]12'!$J$16</f>
        <v>104</v>
      </c>
      <c r="D9" s="60">
        <f>'[4]12'!$I$45</f>
        <v>88</v>
      </c>
      <c r="E9" s="60">
        <f>'[4]12'!$I$46</f>
        <v>142</v>
      </c>
      <c r="F9" s="60">
        <f>'[4]12'!$I$21</f>
        <v>118</v>
      </c>
      <c r="G9" s="60">
        <f>'[4]12'!$M$44</f>
        <v>71</v>
      </c>
      <c r="H9" s="60">
        <f>'[4]12'!$I$17</f>
        <v>208</v>
      </c>
      <c r="I9" s="60">
        <f>'[4]12'!$I$18</f>
        <v>5</v>
      </c>
      <c r="J9" s="60">
        <f>'[4]12'!$I$19</f>
        <v>22</v>
      </c>
      <c r="K9" s="60">
        <f>'[4]12'!$I$23</f>
        <v>25</v>
      </c>
      <c r="L9" s="60">
        <f>'[4]12'!$I$31</f>
        <v>58</v>
      </c>
      <c r="M9" s="60">
        <f>'[4]12'!$I$29</f>
        <v>88</v>
      </c>
      <c r="N9" s="60">
        <f>'[4]12'!$I$30</f>
        <v>60</v>
      </c>
      <c r="O9" s="60">
        <f>'[4]12'!$I$32</f>
        <v>44</v>
      </c>
      <c r="P9" s="60">
        <f>'[4]12'!$I$33</f>
        <v>0</v>
      </c>
      <c r="Q9" s="60">
        <f>'[4]12'!$I$34</f>
        <v>22</v>
      </c>
      <c r="R9" s="60">
        <f>'[4]12'!$I$35</f>
        <v>1</v>
      </c>
      <c r="S9" s="60">
        <f>'[4]12'!$I$36</f>
        <v>16</v>
      </c>
    </row>
    <row r="10" spans="1:19" s="61" customFormat="1" ht="18" customHeight="1" x14ac:dyDescent="0.2">
      <c r="A10" s="53" t="s">
        <v>7</v>
      </c>
      <c r="B10" s="60">
        <f>'[4]17'!$I$16</f>
        <v>206</v>
      </c>
      <c r="C10" s="60">
        <f>'[4]17'!$J$16</f>
        <v>94</v>
      </c>
      <c r="D10" s="60">
        <f>'[4]17'!$I$45</f>
        <v>72</v>
      </c>
      <c r="E10" s="60">
        <f>'[4]17'!$I$46</f>
        <v>134</v>
      </c>
      <c r="F10" s="60">
        <f>'[4]17'!$I$21</f>
        <v>76</v>
      </c>
      <c r="G10" s="60">
        <f>'[4]17'!$M$44</f>
        <v>52</v>
      </c>
      <c r="H10" s="60">
        <f>'[4]17'!$I$17</f>
        <v>187</v>
      </c>
      <c r="I10" s="60">
        <f>'[4]17'!$I$18</f>
        <v>7</v>
      </c>
      <c r="J10" s="60">
        <f>'[4]17'!$I$19</f>
        <v>19</v>
      </c>
      <c r="K10" s="60">
        <f>'[4]17'!$I$23</f>
        <v>15</v>
      </c>
      <c r="L10" s="60">
        <f>'[4]17'!$I$31</f>
        <v>42</v>
      </c>
      <c r="M10" s="60">
        <f>'[4]17'!$I$29</f>
        <v>58</v>
      </c>
      <c r="N10" s="60">
        <f>'[4]17'!$I$30</f>
        <v>36</v>
      </c>
      <c r="O10" s="60">
        <f>'[4]17'!$I$32</f>
        <v>48</v>
      </c>
      <c r="P10" s="60">
        <f>'[4]17'!$I$33</f>
        <v>0</v>
      </c>
      <c r="Q10" s="60">
        <f>'[4]17'!$I$34</f>
        <v>11</v>
      </c>
      <c r="R10" s="60">
        <f>'[4]17'!$I$35</f>
        <v>0</v>
      </c>
      <c r="S10" s="60">
        <f>'[4]17'!$I$36</f>
        <v>7</v>
      </c>
    </row>
    <row r="11" spans="1:19" s="61" customFormat="1" ht="18" customHeight="1" x14ac:dyDescent="0.2">
      <c r="A11" s="53" t="s">
        <v>37</v>
      </c>
      <c r="B11" s="60">
        <f>'[4]34'!$I$16</f>
        <v>495</v>
      </c>
      <c r="C11" s="60">
        <f>'[4]34'!$J$16</f>
        <v>232</v>
      </c>
      <c r="D11" s="60">
        <f>'[4]34'!$I$45</f>
        <v>148</v>
      </c>
      <c r="E11" s="60">
        <f>'[4]34'!$I$46</f>
        <v>347</v>
      </c>
      <c r="F11" s="60">
        <f>'[4]34'!$I$21</f>
        <v>166</v>
      </c>
      <c r="G11" s="60">
        <f>'[4]34'!$M$44</f>
        <v>119</v>
      </c>
      <c r="H11" s="60">
        <f>'[4]34'!$I$17</f>
        <v>422</v>
      </c>
      <c r="I11" s="60">
        <f>'[4]34'!$I$18</f>
        <v>18</v>
      </c>
      <c r="J11" s="60">
        <f>'[4]34'!$I$19</f>
        <v>73</v>
      </c>
      <c r="K11" s="60">
        <f>'[4]34'!$I$23</f>
        <v>39</v>
      </c>
      <c r="L11" s="60">
        <f>'[4]34'!$I$31</f>
        <v>127</v>
      </c>
      <c r="M11" s="60">
        <f>'[4]34'!$I$29</f>
        <v>182</v>
      </c>
      <c r="N11" s="60">
        <f>'[4]34'!$I$30</f>
        <v>95</v>
      </c>
      <c r="O11" s="60">
        <f>'[4]34'!$I$32</f>
        <v>96</v>
      </c>
      <c r="P11" s="60">
        <f>'[4]34'!$I$33</f>
        <v>2</v>
      </c>
      <c r="Q11" s="60">
        <f>'[4]34'!$I$34</f>
        <v>71</v>
      </c>
      <c r="R11" s="60">
        <f>'[4]34'!$I$35</f>
        <v>0</v>
      </c>
      <c r="S11" s="60">
        <f>'[4]34'!$I$36</f>
        <v>16</v>
      </c>
    </row>
    <row r="12" spans="1:19" s="59" customFormat="1" ht="40.15" customHeight="1" x14ac:dyDescent="0.2">
      <c r="A12" s="10" t="s">
        <v>94</v>
      </c>
      <c r="B12" s="11">
        <f t="shared" ref="B12:H12" si="6">SUM(B13:B17)</f>
        <v>1101</v>
      </c>
      <c r="C12" s="11">
        <f t="shared" si="6"/>
        <v>498</v>
      </c>
      <c r="D12" s="11">
        <f t="shared" si="6"/>
        <v>385</v>
      </c>
      <c r="E12" s="11">
        <f t="shared" si="6"/>
        <v>716</v>
      </c>
      <c r="F12" s="11">
        <f t="shared" si="6"/>
        <v>559</v>
      </c>
      <c r="G12" s="11">
        <f t="shared" si="6"/>
        <v>317</v>
      </c>
      <c r="H12" s="11">
        <f t="shared" si="6"/>
        <v>893</v>
      </c>
      <c r="I12" s="11">
        <f t="shared" ref="I12:S12" si="7">SUM(I13:I17)</f>
        <v>70</v>
      </c>
      <c r="J12" s="11">
        <f t="shared" si="7"/>
        <v>208</v>
      </c>
      <c r="K12" s="11">
        <f t="shared" si="7"/>
        <v>70</v>
      </c>
      <c r="L12" s="11">
        <f>SUM(L13:L17)</f>
        <v>265</v>
      </c>
      <c r="M12" s="11">
        <f t="shared" si="7"/>
        <v>315</v>
      </c>
      <c r="N12" s="11">
        <f t="shared" si="7"/>
        <v>187</v>
      </c>
      <c r="O12" s="11">
        <f t="shared" si="7"/>
        <v>262</v>
      </c>
      <c r="P12" s="11">
        <f t="shared" si="7"/>
        <v>3</v>
      </c>
      <c r="Q12" s="11">
        <f t="shared" si="7"/>
        <v>94</v>
      </c>
      <c r="R12" s="11">
        <f t="shared" si="7"/>
        <v>2</v>
      </c>
      <c r="S12" s="11">
        <f t="shared" si="7"/>
        <v>61</v>
      </c>
    </row>
    <row r="13" spans="1:19" s="61" customFormat="1" ht="18" customHeight="1" x14ac:dyDescent="0.2">
      <c r="A13" s="53" t="s">
        <v>2</v>
      </c>
      <c r="B13" s="60">
        <f>'[4]05'!$I$16</f>
        <v>183</v>
      </c>
      <c r="C13" s="60">
        <f>'[4]05'!$J$16</f>
        <v>79</v>
      </c>
      <c r="D13" s="60">
        <f>'[4]05'!$I$45</f>
        <v>69</v>
      </c>
      <c r="E13" s="60">
        <f>'[4]05'!$I$46</f>
        <v>114</v>
      </c>
      <c r="F13" s="60">
        <f>'[4]05'!$I$21</f>
        <v>85</v>
      </c>
      <c r="G13" s="60">
        <f>'[4]05'!$M$44</f>
        <v>55</v>
      </c>
      <c r="H13" s="60">
        <f>'[4]05'!$I$17</f>
        <v>162</v>
      </c>
      <c r="I13" s="60">
        <f>'[4]05'!$I$18</f>
        <v>7</v>
      </c>
      <c r="J13" s="60">
        <f>'[4]05'!$I$19</f>
        <v>21</v>
      </c>
      <c r="K13" s="60">
        <f>'[4]05'!$I$23</f>
        <v>14</v>
      </c>
      <c r="L13" s="60">
        <f>'[4]05'!$I$31</f>
        <v>28</v>
      </c>
      <c r="M13" s="60">
        <f>'[4]05'!$I$29</f>
        <v>46</v>
      </c>
      <c r="N13" s="60">
        <f>'[4]05'!$I$30</f>
        <v>29</v>
      </c>
      <c r="O13" s="60">
        <f>'[4]05'!$I$32</f>
        <v>45</v>
      </c>
      <c r="P13" s="60">
        <f>'[4]05'!$I$33</f>
        <v>0</v>
      </c>
      <c r="Q13" s="60">
        <f>'[4]05'!$I$34</f>
        <v>21</v>
      </c>
      <c r="R13" s="60">
        <f>'[4]05'!$I$35</f>
        <v>0</v>
      </c>
      <c r="S13" s="60">
        <f>'[4]05'!$I$36</f>
        <v>9</v>
      </c>
    </row>
    <row r="14" spans="1:19" s="61" customFormat="1" ht="18" customHeight="1" x14ac:dyDescent="0.2">
      <c r="A14" s="53" t="s">
        <v>6</v>
      </c>
      <c r="B14" s="60">
        <f>'[4]14'!$I$16</f>
        <v>189</v>
      </c>
      <c r="C14" s="60">
        <f>'[4]14'!$J$16</f>
        <v>80</v>
      </c>
      <c r="D14" s="60">
        <f>'[4]14'!$I$45</f>
        <v>56</v>
      </c>
      <c r="E14" s="60">
        <f>'[4]14'!$I$46</f>
        <v>133</v>
      </c>
      <c r="F14" s="60">
        <f>'[4]14'!$I$21</f>
        <v>109</v>
      </c>
      <c r="G14" s="60">
        <f>'[4]14'!$M$44</f>
        <v>41</v>
      </c>
      <c r="H14" s="60">
        <f>'[4]14'!$I$17</f>
        <v>164</v>
      </c>
      <c r="I14" s="60">
        <f>'[4]14'!$I$18</f>
        <v>17</v>
      </c>
      <c r="J14" s="60">
        <f>'[4]14'!$I$19</f>
        <v>25</v>
      </c>
      <c r="K14" s="60">
        <f>'[4]14'!$I$23</f>
        <v>18</v>
      </c>
      <c r="L14" s="60">
        <f>'[4]14'!$I$31</f>
        <v>61</v>
      </c>
      <c r="M14" s="60">
        <f>'[4]14'!$I$29</f>
        <v>67</v>
      </c>
      <c r="N14" s="60">
        <f>'[4]14'!$I$30</f>
        <v>52</v>
      </c>
      <c r="O14" s="60">
        <f>'[4]14'!$I$32</f>
        <v>53</v>
      </c>
      <c r="P14" s="60">
        <f>'[4]14'!$I$33</f>
        <v>0</v>
      </c>
      <c r="Q14" s="60">
        <f>'[4]14'!$I$34</f>
        <v>20</v>
      </c>
      <c r="R14" s="60">
        <f>'[4]14'!$I$35</f>
        <v>0</v>
      </c>
      <c r="S14" s="60">
        <f>'[4]14'!$I$36</f>
        <v>6</v>
      </c>
    </row>
    <row r="15" spans="1:19" s="61" customFormat="1" ht="18" customHeight="1" x14ac:dyDescent="0.2">
      <c r="A15" s="53" t="s">
        <v>8</v>
      </c>
      <c r="B15" s="60">
        <f>'[4]18'!$I$16</f>
        <v>330</v>
      </c>
      <c r="C15" s="60">
        <f>'[4]18'!$J$16</f>
        <v>147</v>
      </c>
      <c r="D15" s="60">
        <f>'[4]18'!$I$45</f>
        <v>114</v>
      </c>
      <c r="E15" s="60">
        <f>'[4]18'!$I$46</f>
        <v>216</v>
      </c>
      <c r="F15" s="60">
        <f>'[4]18'!$I$21</f>
        <v>182</v>
      </c>
      <c r="G15" s="60">
        <f>'[4]18'!$M$44</f>
        <v>101</v>
      </c>
      <c r="H15" s="60">
        <f>'[4]18'!$I$17</f>
        <v>245</v>
      </c>
      <c r="I15" s="60">
        <f>'[4]18'!$I$18</f>
        <v>17</v>
      </c>
      <c r="J15" s="60">
        <f>'[4]18'!$I$19</f>
        <v>85</v>
      </c>
      <c r="K15" s="60">
        <f>'[4]18'!$I$23</f>
        <v>11</v>
      </c>
      <c r="L15" s="60">
        <f>'[4]18'!$I$31</f>
        <v>103</v>
      </c>
      <c r="M15" s="60">
        <f>'[4]18'!$I$29</f>
        <v>91</v>
      </c>
      <c r="N15" s="60">
        <f>'[4]18'!$I$30</f>
        <v>47</v>
      </c>
      <c r="O15" s="60">
        <f>'[4]18'!$I$32</f>
        <v>73</v>
      </c>
      <c r="P15" s="60">
        <f>'[4]18'!$I$33</f>
        <v>0</v>
      </c>
      <c r="Q15" s="60">
        <f>'[4]18'!$I$34</f>
        <v>22</v>
      </c>
      <c r="R15" s="60">
        <f>'[4]18'!$I$35</f>
        <v>0</v>
      </c>
      <c r="S15" s="60">
        <f>'[4]18'!$I$36</f>
        <v>22</v>
      </c>
    </row>
    <row r="16" spans="1:19" s="61" customFormat="1" ht="18" customHeight="1" x14ac:dyDescent="0.2">
      <c r="A16" s="53" t="s">
        <v>9</v>
      </c>
      <c r="B16" s="60">
        <f>'[4]21'!$I$16</f>
        <v>272</v>
      </c>
      <c r="C16" s="60">
        <f>'[4]21'!$J$16</f>
        <v>127</v>
      </c>
      <c r="D16" s="60">
        <f>'[4]21'!$I$45</f>
        <v>100</v>
      </c>
      <c r="E16" s="60">
        <f>'[4]21'!$I$46</f>
        <v>172</v>
      </c>
      <c r="F16" s="60">
        <f>'[4]21'!$I$21</f>
        <v>98</v>
      </c>
      <c r="G16" s="60">
        <f>'[4]21'!$M$44</f>
        <v>84</v>
      </c>
      <c r="H16" s="60">
        <f>'[4]21'!$I$17</f>
        <v>212</v>
      </c>
      <c r="I16" s="60">
        <f>'[4]21'!$I$18</f>
        <v>18</v>
      </c>
      <c r="J16" s="60">
        <f>'[4]21'!$I$19</f>
        <v>60</v>
      </c>
      <c r="K16" s="60">
        <f>'[4]21'!$I$23</f>
        <v>15</v>
      </c>
      <c r="L16" s="60">
        <f>'[4]21'!$I$31</f>
        <v>41</v>
      </c>
      <c r="M16" s="60">
        <f>'[4]21'!$I$29</f>
        <v>73</v>
      </c>
      <c r="N16" s="60">
        <f>'[4]21'!$I$30</f>
        <v>35</v>
      </c>
      <c r="O16" s="60">
        <f>'[4]21'!$I$32</f>
        <v>54</v>
      </c>
      <c r="P16" s="60">
        <f>'[4]21'!$I$33</f>
        <v>3</v>
      </c>
      <c r="Q16" s="60">
        <f>'[4]21'!$I$34</f>
        <v>19</v>
      </c>
      <c r="R16" s="60">
        <f>'[4]21'!$I$35</f>
        <v>1</v>
      </c>
      <c r="S16" s="60">
        <f>'[4]21'!$I$36</f>
        <v>15</v>
      </c>
    </row>
    <row r="17" spans="1:19" s="61" customFormat="1" ht="18" customHeight="1" x14ac:dyDescent="0.2">
      <c r="A17" s="53" t="s">
        <v>12</v>
      </c>
      <c r="B17" s="60">
        <f>'[4]32'!$I$16</f>
        <v>127</v>
      </c>
      <c r="C17" s="60">
        <f>'[4]32'!$J$16</f>
        <v>65</v>
      </c>
      <c r="D17" s="60">
        <f>'[4]32'!$I$45</f>
        <v>46</v>
      </c>
      <c r="E17" s="60">
        <f>'[4]32'!$I$46</f>
        <v>81</v>
      </c>
      <c r="F17" s="60">
        <f>'[4]32'!$I$21</f>
        <v>85</v>
      </c>
      <c r="G17" s="60">
        <f>'[4]32'!$M$44</f>
        <v>36</v>
      </c>
      <c r="H17" s="60">
        <f>'[4]32'!$I$17</f>
        <v>110</v>
      </c>
      <c r="I17" s="60">
        <f>'[4]32'!$I$18</f>
        <v>11</v>
      </c>
      <c r="J17" s="60">
        <f>'[4]32'!$I$19</f>
        <v>17</v>
      </c>
      <c r="K17" s="60">
        <f>'[4]32'!$I$23</f>
        <v>12</v>
      </c>
      <c r="L17" s="60">
        <f>'[4]32'!$I$31</f>
        <v>32</v>
      </c>
      <c r="M17" s="60">
        <f>'[4]32'!$I$29</f>
        <v>38</v>
      </c>
      <c r="N17" s="60">
        <f>'[4]32'!$I$30</f>
        <v>24</v>
      </c>
      <c r="O17" s="60">
        <f>'[4]32'!$I$32</f>
        <v>37</v>
      </c>
      <c r="P17" s="60">
        <f>'[4]32'!$I$33</f>
        <v>0</v>
      </c>
      <c r="Q17" s="60">
        <f>'[4]32'!$I$34</f>
        <v>12</v>
      </c>
      <c r="R17" s="60">
        <f>'[4]32'!$I$35</f>
        <v>1</v>
      </c>
      <c r="S17" s="60">
        <f>'[4]32'!$I$36</f>
        <v>9</v>
      </c>
    </row>
    <row r="18" spans="1:19" s="63" customFormat="1" ht="40.15" customHeight="1" x14ac:dyDescent="0.2">
      <c r="A18" s="14" t="s">
        <v>95</v>
      </c>
      <c r="B18" s="15">
        <f>SUM(B19,B25,B32,B41,B46,B53)</f>
        <v>7214</v>
      </c>
      <c r="C18" s="15">
        <f>SUM(C19,C25,C32,C41,C46,C53)</f>
        <v>3461</v>
      </c>
      <c r="D18" s="15">
        <f>SUM(D19,D25,D32,D41,D46,D53)</f>
        <v>1234</v>
      </c>
      <c r="E18" s="15">
        <f>SUM(E19,E25,E32,E41,E46,E53)</f>
        <v>5980</v>
      </c>
      <c r="F18" s="15">
        <f t="shared" ref="F18:S18" si="8">SUM(F19,F25,F32,F41,F46,F53)</f>
        <v>3943</v>
      </c>
      <c r="G18" s="15">
        <f t="shared" si="8"/>
        <v>1899</v>
      </c>
      <c r="H18" s="15">
        <f>SUM(H19,H25,H32,H41,H46,H53)</f>
        <v>6027</v>
      </c>
      <c r="I18" s="15">
        <f>SUM(I19,I25,I32,I41,I46,I53)</f>
        <v>284</v>
      </c>
      <c r="J18" s="15">
        <f t="shared" si="8"/>
        <v>1187</v>
      </c>
      <c r="K18" s="15">
        <f t="shared" si="8"/>
        <v>619</v>
      </c>
      <c r="L18" s="15">
        <f>SUM(L19,L25,L32,L41,L46,L53)</f>
        <v>2494</v>
      </c>
      <c r="M18" s="15">
        <f t="shared" si="8"/>
        <v>2820</v>
      </c>
      <c r="N18" s="15">
        <f t="shared" si="8"/>
        <v>1775</v>
      </c>
      <c r="O18" s="15">
        <f t="shared" si="8"/>
        <v>1385</v>
      </c>
      <c r="P18" s="15">
        <f t="shared" si="8"/>
        <v>87</v>
      </c>
      <c r="Q18" s="15">
        <f t="shared" si="8"/>
        <v>789</v>
      </c>
      <c r="R18" s="15">
        <f t="shared" si="8"/>
        <v>19</v>
      </c>
      <c r="S18" s="15">
        <f t="shared" si="8"/>
        <v>325</v>
      </c>
    </row>
    <row r="19" spans="1:19" s="59" customFormat="1" ht="40.15" customHeight="1" x14ac:dyDescent="0.2">
      <c r="A19" s="51" t="s">
        <v>87</v>
      </c>
      <c r="B19" s="11">
        <f>SUM(B20:B24)</f>
        <v>1193</v>
      </c>
      <c r="C19" s="11">
        <f t="shared" ref="C19:Q19" si="9">SUM(C20:C24)</f>
        <v>566</v>
      </c>
      <c r="D19" s="11">
        <f>SUM(D20:D24)</f>
        <v>193</v>
      </c>
      <c r="E19" s="11">
        <f>SUM(E20:E24)</f>
        <v>1000</v>
      </c>
      <c r="F19" s="11">
        <f>SUM(F20:F24)</f>
        <v>637</v>
      </c>
      <c r="G19" s="11">
        <f t="shared" si="9"/>
        <v>294</v>
      </c>
      <c r="H19" s="11">
        <f t="shared" si="9"/>
        <v>978</v>
      </c>
      <c r="I19" s="11">
        <f t="shared" si="9"/>
        <v>43</v>
      </c>
      <c r="J19" s="11">
        <f>SUM(J20:J24)</f>
        <v>215</v>
      </c>
      <c r="K19" s="11">
        <f t="shared" si="9"/>
        <v>106</v>
      </c>
      <c r="L19" s="11">
        <f>SUM(L20:L24)</f>
        <v>465</v>
      </c>
      <c r="M19" s="11">
        <f t="shared" si="9"/>
        <v>484</v>
      </c>
      <c r="N19" s="11">
        <f t="shared" si="9"/>
        <v>312</v>
      </c>
      <c r="O19" s="11">
        <f t="shared" si="9"/>
        <v>235</v>
      </c>
      <c r="P19" s="11">
        <f>SUM(P20:P24)</f>
        <v>35</v>
      </c>
      <c r="Q19" s="11">
        <f t="shared" si="9"/>
        <v>115</v>
      </c>
      <c r="R19" s="11">
        <f>SUM(R20:R24)</f>
        <v>2</v>
      </c>
      <c r="S19" s="11">
        <f>SUM(S20:S24)</f>
        <v>42</v>
      </c>
    </row>
    <row r="20" spans="1:19" s="61" customFormat="1" ht="18" customHeight="1" x14ac:dyDescent="0.2">
      <c r="A20" s="53" t="s">
        <v>32</v>
      </c>
      <c r="B20" s="60">
        <f>'[4]02'!$I$16</f>
        <v>308</v>
      </c>
      <c r="C20" s="60">
        <f>'[4]02'!$J$16</f>
        <v>136</v>
      </c>
      <c r="D20" s="60">
        <f>'[4]02'!$I$45</f>
        <v>50</v>
      </c>
      <c r="E20" s="60">
        <f>'[4]02'!$I$46</f>
        <v>258</v>
      </c>
      <c r="F20" s="60">
        <f>'[4]02'!$I$21</f>
        <v>129</v>
      </c>
      <c r="G20" s="60">
        <f>'[4]02'!$M$44</f>
        <v>81</v>
      </c>
      <c r="H20" s="60">
        <f>'[4]02'!$I$17</f>
        <v>248</v>
      </c>
      <c r="I20" s="60">
        <f>'[4]02'!$I$18</f>
        <v>20</v>
      </c>
      <c r="J20" s="60">
        <f>'[4]02'!$I$19</f>
        <v>60</v>
      </c>
      <c r="K20" s="60">
        <f>'[4]02'!$I$23</f>
        <v>33</v>
      </c>
      <c r="L20" s="60">
        <f>'[4]02'!$I$31</f>
        <v>96</v>
      </c>
      <c r="M20" s="60">
        <f>'[4]02'!$I$29</f>
        <v>100</v>
      </c>
      <c r="N20" s="60">
        <f>'[4]02'!$I$30</f>
        <v>63</v>
      </c>
      <c r="O20" s="60">
        <f>'[4]02'!$I$32</f>
        <v>75</v>
      </c>
      <c r="P20" s="60">
        <f>'[4]02'!$I$33</f>
        <v>0</v>
      </c>
      <c r="Q20" s="60">
        <f>'[4]02'!$I$34</f>
        <v>19</v>
      </c>
      <c r="R20" s="60">
        <f>'[4]02'!$I$35</f>
        <v>0</v>
      </c>
      <c r="S20" s="60">
        <f>'[4]02'!$I$36</f>
        <v>17</v>
      </c>
    </row>
    <row r="21" spans="1:19" s="61" customFormat="1" ht="18" customHeight="1" x14ac:dyDescent="0.2">
      <c r="A21" s="53" t="s">
        <v>33</v>
      </c>
      <c r="B21" s="60">
        <f>'[4]13'!$I$16</f>
        <v>180</v>
      </c>
      <c r="C21" s="60">
        <f>'[4]13'!$J$16</f>
        <v>74</v>
      </c>
      <c r="D21" s="60">
        <f>'[4]13'!$I$45</f>
        <v>41</v>
      </c>
      <c r="E21" s="60">
        <f>'[4]13'!$I$46</f>
        <v>139</v>
      </c>
      <c r="F21" s="60">
        <f>'[4]13'!$I$21</f>
        <v>97</v>
      </c>
      <c r="G21" s="60">
        <f>'[4]13'!$M$44</f>
        <v>52</v>
      </c>
      <c r="H21" s="60">
        <f>'[4]13'!$I$17</f>
        <v>152</v>
      </c>
      <c r="I21" s="60">
        <f>'[4]13'!$I$18</f>
        <v>1</v>
      </c>
      <c r="J21" s="60">
        <f>'[4]13'!$I$19</f>
        <v>28</v>
      </c>
      <c r="K21" s="60">
        <f>'[4]13'!$I$23</f>
        <v>22</v>
      </c>
      <c r="L21" s="60">
        <f>'[4]13'!$I$31</f>
        <v>47</v>
      </c>
      <c r="M21" s="60">
        <f>'[4]13'!$I$29</f>
        <v>66</v>
      </c>
      <c r="N21" s="60">
        <f>'[4]13'!$I$30</f>
        <v>43</v>
      </c>
      <c r="O21" s="60">
        <f>'[4]13'!$I$32</f>
        <v>32</v>
      </c>
      <c r="P21" s="60">
        <f>'[4]13'!$I$33</f>
        <v>0</v>
      </c>
      <c r="Q21" s="60">
        <f>'[4]13'!$I$34</f>
        <v>9</v>
      </c>
      <c r="R21" s="60">
        <f>'[4]13'!$I$35</f>
        <v>0</v>
      </c>
      <c r="S21" s="60">
        <f>'[4]13'!$I$36</f>
        <v>10</v>
      </c>
    </row>
    <row r="22" spans="1:19" s="61" customFormat="1" ht="18" customHeight="1" x14ac:dyDescent="0.2">
      <c r="A22" s="53" t="s">
        <v>34</v>
      </c>
      <c r="B22" s="60">
        <f>'[4]20'!$I$16</f>
        <v>278</v>
      </c>
      <c r="C22" s="60">
        <f>'[4]20'!$J$16</f>
        <v>129</v>
      </c>
      <c r="D22" s="60">
        <f>'[4]20'!$I$45</f>
        <v>40</v>
      </c>
      <c r="E22" s="60">
        <f>'[4]20'!$I$46</f>
        <v>238</v>
      </c>
      <c r="F22" s="60">
        <f>'[4]20'!$I$21</f>
        <v>157</v>
      </c>
      <c r="G22" s="60">
        <f>'[4]20'!$M$44</f>
        <v>70</v>
      </c>
      <c r="H22" s="60">
        <f>'[4]20'!$I$17</f>
        <v>248</v>
      </c>
      <c r="I22" s="60">
        <f>'[4]20'!$I$18</f>
        <v>11</v>
      </c>
      <c r="J22" s="60">
        <f>'[4]20'!$I$19</f>
        <v>30</v>
      </c>
      <c r="K22" s="60">
        <f>'[4]20'!$I$23</f>
        <v>15</v>
      </c>
      <c r="L22" s="60">
        <f>'[4]20'!$I$31</f>
        <v>119</v>
      </c>
      <c r="M22" s="60">
        <f>'[4]20'!$I$29</f>
        <v>119</v>
      </c>
      <c r="N22" s="60">
        <f>'[4]20'!$I$30</f>
        <v>77</v>
      </c>
      <c r="O22" s="60">
        <f>'[4]20'!$I$32</f>
        <v>50</v>
      </c>
      <c r="P22" s="60">
        <f>'[4]20'!$I$33</f>
        <v>1</v>
      </c>
      <c r="Q22" s="60">
        <f>'[4]20'!$I$34</f>
        <v>34</v>
      </c>
      <c r="R22" s="60">
        <f>'[4]20'!$I$35</f>
        <v>0</v>
      </c>
      <c r="S22" s="60">
        <f>'[4]20'!$I$36</f>
        <v>8</v>
      </c>
    </row>
    <row r="23" spans="1:19" s="61" customFormat="1" ht="18" customHeight="1" x14ac:dyDescent="0.2">
      <c r="A23" s="53" t="s">
        <v>10</v>
      </c>
      <c r="B23" s="60">
        <f>'[4]24'!$I$16</f>
        <v>251</v>
      </c>
      <c r="C23" s="60">
        <f>'[4]24'!$J$16</f>
        <v>132</v>
      </c>
      <c r="D23" s="60">
        <f>'[4]24'!$I$45</f>
        <v>45</v>
      </c>
      <c r="E23" s="60">
        <f>'[4]24'!$I$46</f>
        <v>206</v>
      </c>
      <c r="F23" s="62">
        <f>'[4]24'!$I$21</f>
        <v>134</v>
      </c>
      <c r="G23" s="60">
        <f>'[4]24'!$M$44</f>
        <v>48</v>
      </c>
      <c r="H23" s="60">
        <f>'[4]24'!$I$17</f>
        <v>191</v>
      </c>
      <c r="I23" s="60">
        <f>'[4]24'!$I$18</f>
        <v>6</v>
      </c>
      <c r="J23" s="60">
        <f>'[4]24'!$I$19</f>
        <v>60</v>
      </c>
      <c r="K23" s="60">
        <f>'[4]24'!$I$23</f>
        <v>21</v>
      </c>
      <c r="L23" s="60">
        <f>'[4]24'!$I$31</f>
        <v>128</v>
      </c>
      <c r="M23" s="60">
        <f>'[4]24'!$I$29</f>
        <v>112</v>
      </c>
      <c r="N23" s="60">
        <f>'[4]24'!$I$30</f>
        <v>69</v>
      </c>
      <c r="O23" s="60">
        <f>'[4]24'!$I$32</f>
        <v>37</v>
      </c>
      <c r="P23" s="60">
        <f>'[4]24'!$I$33</f>
        <v>32</v>
      </c>
      <c r="Q23" s="60">
        <f>'[4]24'!$I$34</f>
        <v>38</v>
      </c>
      <c r="R23" s="60">
        <f>'[4]24'!$I$35</f>
        <v>2</v>
      </c>
      <c r="S23" s="60">
        <f>'[4]24'!$I$36</f>
        <v>3</v>
      </c>
    </row>
    <row r="24" spans="1:19" s="61" customFormat="1" ht="18" customHeight="1" x14ac:dyDescent="0.2">
      <c r="A24" s="53" t="s">
        <v>35</v>
      </c>
      <c r="B24" s="60">
        <f>'[4]37'!$I$16</f>
        <v>176</v>
      </c>
      <c r="C24" s="60">
        <f>'[4]37'!$J$16</f>
        <v>95</v>
      </c>
      <c r="D24" s="60">
        <f>'[4]37'!$I$45</f>
        <v>17</v>
      </c>
      <c r="E24" s="60">
        <f>'[4]37'!$I$46</f>
        <v>159</v>
      </c>
      <c r="F24" s="60">
        <f>'[4]37'!$I$21</f>
        <v>120</v>
      </c>
      <c r="G24" s="60">
        <f>'[4]37'!$M$44</f>
        <v>43</v>
      </c>
      <c r="H24" s="60">
        <f>'[4]37'!$I$17</f>
        <v>139</v>
      </c>
      <c r="I24" s="60">
        <f>'[4]37'!$I$18</f>
        <v>5</v>
      </c>
      <c r="J24" s="60">
        <f>'[4]37'!$I$19</f>
        <v>37</v>
      </c>
      <c r="K24" s="60">
        <f>'[4]37'!$I$23</f>
        <v>15</v>
      </c>
      <c r="L24" s="60">
        <f>'[4]37'!$I$31</f>
        <v>75</v>
      </c>
      <c r="M24" s="60">
        <f>'[4]37'!$I$29</f>
        <v>87</v>
      </c>
      <c r="N24" s="60">
        <f>'[4]37'!$I$30</f>
        <v>60</v>
      </c>
      <c r="O24" s="60">
        <f>'[4]37'!$I$32</f>
        <v>41</v>
      </c>
      <c r="P24" s="60">
        <f>'[4]37'!$I$33</f>
        <v>2</v>
      </c>
      <c r="Q24" s="60">
        <f>'[4]37'!$I$34</f>
        <v>15</v>
      </c>
      <c r="R24" s="60">
        <f>'[4]37'!$I$35</f>
        <v>0</v>
      </c>
      <c r="S24" s="60">
        <f>'[4]37'!$I$36</f>
        <v>4</v>
      </c>
    </row>
    <row r="25" spans="1:19" s="61" customFormat="1" ht="40.15" customHeight="1" x14ac:dyDescent="0.2">
      <c r="A25" s="51" t="s">
        <v>88</v>
      </c>
      <c r="B25" s="11">
        <f>SUM(B26:B31)</f>
        <v>1060</v>
      </c>
      <c r="C25" s="11">
        <f>SUM(C26:C31)</f>
        <v>543</v>
      </c>
      <c r="D25" s="11">
        <f>SUM(D26:D31)</f>
        <v>198</v>
      </c>
      <c r="E25" s="11">
        <f>SUM(E26:E31)</f>
        <v>862</v>
      </c>
      <c r="F25" s="11">
        <f>SUM(F26:F31)</f>
        <v>688</v>
      </c>
      <c r="G25" s="11">
        <f t="shared" ref="G25:S25" si="10">SUM(G26:G31)</f>
        <v>265</v>
      </c>
      <c r="H25" s="11">
        <f t="shared" si="10"/>
        <v>869</v>
      </c>
      <c r="I25" s="11">
        <f t="shared" si="10"/>
        <v>56</v>
      </c>
      <c r="J25" s="11">
        <f t="shared" si="10"/>
        <v>191</v>
      </c>
      <c r="K25" s="11">
        <f t="shared" si="10"/>
        <v>105</v>
      </c>
      <c r="L25" s="11">
        <f>SUM(L26:L31)</f>
        <v>404</v>
      </c>
      <c r="M25" s="11">
        <f t="shared" si="10"/>
        <v>464</v>
      </c>
      <c r="N25" s="11">
        <f t="shared" si="10"/>
        <v>313</v>
      </c>
      <c r="O25" s="11">
        <f t="shared" si="10"/>
        <v>187</v>
      </c>
      <c r="P25" s="11">
        <f>SUM(P26:P31)</f>
        <v>8</v>
      </c>
      <c r="Q25" s="11">
        <f t="shared" si="10"/>
        <v>126</v>
      </c>
      <c r="R25" s="11">
        <f t="shared" si="10"/>
        <v>5</v>
      </c>
      <c r="S25" s="11">
        <f t="shared" si="10"/>
        <v>43</v>
      </c>
    </row>
    <row r="26" spans="1:19" s="61" customFormat="1" ht="18" customHeight="1" x14ac:dyDescent="0.2">
      <c r="A26" s="53" t="s">
        <v>25</v>
      </c>
      <c r="B26" s="60">
        <f>'[4]11'!$I$16</f>
        <v>189</v>
      </c>
      <c r="C26" s="60">
        <f>'[4]11'!$J$16</f>
        <v>96</v>
      </c>
      <c r="D26" s="60">
        <f>'[4]11'!$I$45</f>
        <v>19</v>
      </c>
      <c r="E26" s="60">
        <f>'[4]11'!$I$46</f>
        <v>170</v>
      </c>
      <c r="F26" s="60">
        <f>'[4]11'!$I$21</f>
        <v>134</v>
      </c>
      <c r="G26" s="60">
        <f>'[4]11'!$M$44</f>
        <v>56</v>
      </c>
      <c r="H26" s="60">
        <f>'[4]11'!$I$17</f>
        <v>148</v>
      </c>
      <c r="I26" s="60">
        <f>'[4]11'!$I$18</f>
        <v>17</v>
      </c>
      <c r="J26" s="60">
        <f>'[4]11'!$I$19</f>
        <v>41</v>
      </c>
      <c r="K26" s="60">
        <f>'[4]11'!$I$23</f>
        <v>10</v>
      </c>
      <c r="L26" s="60">
        <f>'[4]11'!$I$31</f>
        <v>90</v>
      </c>
      <c r="M26" s="60">
        <f>'[4]11'!$I$29</f>
        <v>74</v>
      </c>
      <c r="N26" s="60">
        <f>'[4]11'!$I$30</f>
        <v>45</v>
      </c>
      <c r="O26" s="60">
        <f>'[4]11'!$I$32</f>
        <v>41</v>
      </c>
      <c r="P26" s="60">
        <f>'[4]11'!$I$33</f>
        <v>0</v>
      </c>
      <c r="Q26" s="60">
        <f>'[4]11'!$I$34</f>
        <v>19</v>
      </c>
      <c r="R26" s="60">
        <f>'[4]11'!$I$35</f>
        <v>0</v>
      </c>
      <c r="S26" s="60">
        <f>'[4]11'!$I$36</f>
        <v>0</v>
      </c>
    </row>
    <row r="27" spans="1:19" s="61" customFormat="1" ht="18" customHeight="1" x14ac:dyDescent="0.2">
      <c r="A27" s="53" t="s">
        <v>26</v>
      </c>
      <c r="B27" s="60">
        <f>'[4]15'!$I$16</f>
        <v>223</v>
      </c>
      <c r="C27" s="60">
        <f>'[4]15'!$J$16</f>
        <v>113</v>
      </c>
      <c r="D27" s="60">
        <f>'[4]15'!$I$45</f>
        <v>58</v>
      </c>
      <c r="E27" s="60">
        <f>'[4]15'!$I$46</f>
        <v>165</v>
      </c>
      <c r="F27" s="60">
        <f>'[4]15'!$I$21</f>
        <v>217</v>
      </c>
      <c r="G27" s="60">
        <f>'[4]15'!$M$44</f>
        <v>66</v>
      </c>
      <c r="H27" s="60">
        <f>'[4]15'!$I$17</f>
        <v>192</v>
      </c>
      <c r="I27" s="60">
        <f>'[4]15'!$I$18</f>
        <v>11</v>
      </c>
      <c r="J27" s="60">
        <f>'[4]15'!$I$19</f>
        <v>31</v>
      </c>
      <c r="K27" s="60">
        <f>'[4]15'!$I$23</f>
        <v>20</v>
      </c>
      <c r="L27" s="60">
        <f>'[4]15'!$I$31</f>
        <v>98</v>
      </c>
      <c r="M27" s="60">
        <f>'[4]15'!$I$29</f>
        <v>99</v>
      </c>
      <c r="N27" s="60">
        <f>'[4]15'!$I$30</f>
        <v>63</v>
      </c>
      <c r="O27" s="60">
        <f>'[4]15'!$I$32</f>
        <v>39</v>
      </c>
      <c r="P27" s="60">
        <f>'[4]15'!$I$33</f>
        <v>0</v>
      </c>
      <c r="Q27" s="60">
        <f>'[4]15'!$I$34</f>
        <v>15</v>
      </c>
      <c r="R27" s="60">
        <f>'[4]15'!$I$35</f>
        <v>0</v>
      </c>
      <c r="S27" s="60">
        <f>'[4]15'!$I$36</f>
        <v>8</v>
      </c>
    </row>
    <row r="28" spans="1:19" s="61" customFormat="1" ht="18" customHeight="1" x14ac:dyDescent="0.2">
      <c r="A28" s="53" t="s">
        <v>27</v>
      </c>
      <c r="B28" s="60">
        <f>'[4]16'!$I$16</f>
        <v>211</v>
      </c>
      <c r="C28" s="60">
        <f>'[4]16'!$J$16</f>
        <v>110</v>
      </c>
      <c r="D28" s="60">
        <f>'[4]16'!$I$45</f>
        <v>44</v>
      </c>
      <c r="E28" s="60">
        <f>'[4]16'!$I$46</f>
        <v>167</v>
      </c>
      <c r="F28" s="60">
        <f>'[4]16'!$I$21</f>
        <v>121</v>
      </c>
      <c r="G28" s="60">
        <f>'[4]16'!$M$44</f>
        <v>38</v>
      </c>
      <c r="H28" s="60">
        <f>'[4]16'!$I$17</f>
        <v>166</v>
      </c>
      <c r="I28" s="60">
        <f>'[4]16'!$I$18</f>
        <v>4</v>
      </c>
      <c r="J28" s="60">
        <f>'[4]16'!$I$19</f>
        <v>45</v>
      </c>
      <c r="K28" s="60">
        <f>'[4]16'!$I$23</f>
        <v>30</v>
      </c>
      <c r="L28" s="60">
        <f>'[4]16'!$I$31</f>
        <v>84</v>
      </c>
      <c r="M28" s="60">
        <f>'[4]16'!$I$29</f>
        <v>98</v>
      </c>
      <c r="N28" s="60">
        <f>'[4]16'!$I$30</f>
        <v>65</v>
      </c>
      <c r="O28" s="60">
        <f>'[4]16'!$I$32</f>
        <v>33</v>
      </c>
      <c r="P28" s="60">
        <f>'[4]16'!$I$33</f>
        <v>4</v>
      </c>
      <c r="Q28" s="60">
        <f>'[4]16'!$I$34</f>
        <v>31</v>
      </c>
      <c r="R28" s="60">
        <f>'[4]16'!$I$35</f>
        <v>3</v>
      </c>
      <c r="S28" s="60">
        <f>'[4]16'!$I$36</f>
        <v>20</v>
      </c>
    </row>
    <row r="29" spans="1:19" s="61" customFormat="1" ht="18" customHeight="1" x14ac:dyDescent="0.2">
      <c r="A29" s="53" t="s">
        <v>28</v>
      </c>
      <c r="B29" s="60">
        <f>'[4]22'!$I$16</f>
        <v>147</v>
      </c>
      <c r="C29" s="60">
        <f>'[4]22'!$J$16</f>
        <v>81</v>
      </c>
      <c r="D29" s="60">
        <f>'[4]22'!$I$45</f>
        <v>27</v>
      </c>
      <c r="E29" s="60">
        <f>'[4]22'!$I$46</f>
        <v>120</v>
      </c>
      <c r="F29" s="60">
        <f>'[4]22'!$I$21</f>
        <v>81</v>
      </c>
      <c r="G29" s="60">
        <f>'[4]22'!$M$44</f>
        <v>37</v>
      </c>
      <c r="H29" s="60">
        <f>'[4]22'!$I$17</f>
        <v>118</v>
      </c>
      <c r="I29" s="60">
        <f>'[4]22'!$I$18</f>
        <v>5</v>
      </c>
      <c r="J29" s="60">
        <f>'[4]22'!$I$19</f>
        <v>29</v>
      </c>
      <c r="K29" s="60">
        <f>'[4]22'!$I$23</f>
        <v>8</v>
      </c>
      <c r="L29" s="60">
        <f>'[4]22'!$I$31</f>
        <v>55</v>
      </c>
      <c r="M29" s="60">
        <f>'[4]22'!$I$29</f>
        <v>74</v>
      </c>
      <c r="N29" s="60">
        <f>'[4]22'!$I$30</f>
        <v>49</v>
      </c>
      <c r="O29" s="60">
        <f>'[4]22'!$I$32</f>
        <v>22</v>
      </c>
      <c r="P29" s="60">
        <f>'[4]22'!$I$33</f>
        <v>0</v>
      </c>
      <c r="Q29" s="60">
        <f>'[4]22'!$I$34</f>
        <v>30</v>
      </c>
      <c r="R29" s="60">
        <f>'[4]22'!$I$35</f>
        <v>0</v>
      </c>
      <c r="S29" s="60">
        <f>'[4]22'!$I$36</f>
        <v>3</v>
      </c>
    </row>
    <row r="30" spans="1:19" s="61" customFormat="1" ht="18" customHeight="1" x14ac:dyDescent="0.2">
      <c r="A30" s="53" t="s">
        <v>14</v>
      </c>
      <c r="B30" s="60">
        <f>'[4]35'!$I$16</f>
        <v>190</v>
      </c>
      <c r="C30" s="60">
        <f>'[4]35'!$J$16</f>
        <v>87</v>
      </c>
      <c r="D30" s="60">
        <f>'[4]35'!$I$45</f>
        <v>32</v>
      </c>
      <c r="E30" s="60">
        <f>'[4]35'!$I$46</f>
        <v>158</v>
      </c>
      <c r="F30" s="60">
        <f>'[4]35'!$I$21</f>
        <v>135</v>
      </c>
      <c r="G30" s="60">
        <f>'[4]35'!$M$44</f>
        <v>38</v>
      </c>
      <c r="H30" s="60">
        <f>'[4]35'!$I$17</f>
        <v>149</v>
      </c>
      <c r="I30" s="60">
        <f>'[4]35'!$I$18</f>
        <v>10</v>
      </c>
      <c r="J30" s="60">
        <f>'[4]35'!$I$19</f>
        <v>41</v>
      </c>
      <c r="K30" s="60">
        <f>'[4]35'!$I$23</f>
        <v>33</v>
      </c>
      <c r="L30" s="60">
        <f>'[4]35'!$I$31</f>
        <v>29</v>
      </c>
      <c r="M30" s="60">
        <f>'[4]35'!$I$29</f>
        <v>90</v>
      </c>
      <c r="N30" s="60">
        <f>'[4]35'!$I$30</f>
        <v>75</v>
      </c>
      <c r="O30" s="60">
        <f>'[4]35'!$I$32</f>
        <v>33</v>
      </c>
      <c r="P30" s="60">
        <f>'[4]35'!$I$33</f>
        <v>4</v>
      </c>
      <c r="Q30" s="60">
        <f>'[4]35'!$I$34</f>
        <v>24</v>
      </c>
      <c r="R30" s="60">
        <f>'[4]35'!$I$35</f>
        <v>2</v>
      </c>
      <c r="S30" s="60">
        <f>'[4]35'!$I$36</f>
        <v>10</v>
      </c>
    </row>
    <row r="31" spans="1:19" s="59" customFormat="1" ht="18" customHeight="1" x14ac:dyDescent="0.2">
      <c r="A31" s="53" t="s">
        <v>42</v>
      </c>
      <c r="B31" s="60">
        <f>'[4]61'!$I$16</f>
        <v>100</v>
      </c>
      <c r="C31" s="60">
        <f>'[4]61'!$J$16</f>
        <v>56</v>
      </c>
      <c r="D31" s="60">
        <f>'[4]61'!$I$45</f>
        <v>18</v>
      </c>
      <c r="E31" s="60">
        <f>'[4]61'!$I$46</f>
        <v>82</v>
      </c>
      <c r="F31" s="60">
        <f>'[4]61'!$I$21</f>
        <v>0</v>
      </c>
      <c r="G31" s="60">
        <f>'[4]61'!$M$44</f>
        <v>30</v>
      </c>
      <c r="H31" s="60">
        <f>'[4]61'!$I$17</f>
        <v>96</v>
      </c>
      <c r="I31" s="60">
        <f>'[4]61'!$I$18</f>
        <v>9</v>
      </c>
      <c r="J31" s="60">
        <f>'[4]61'!$I$19</f>
        <v>4</v>
      </c>
      <c r="K31" s="60">
        <f>'[4]61'!$I$23</f>
        <v>4</v>
      </c>
      <c r="L31" s="60">
        <f>'[4]61'!$I$31</f>
        <v>48</v>
      </c>
      <c r="M31" s="60">
        <f>'[4]61'!$I$29</f>
        <v>29</v>
      </c>
      <c r="N31" s="60">
        <f>'[4]61'!$I$30</f>
        <v>16</v>
      </c>
      <c r="O31" s="60">
        <f>'[4]61'!$I$32</f>
        <v>19</v>
      </c>
      <c r="P31" s="60">
        <f>'[4]61'!$I$33</f>
        <v>0</v>
      </c>
      <c r="Q31" s="60">
        <f>'[4]61'!$I$34</f>
        <v>7</v>
      </c>
      <c r="R31" s="60">
        <f>'[4]61'!$I$35</f>
        <v>0</v>
      </c>
      <c r="S31" s="60">
        <f>'[4]61'!$I$36</f>
        <v>2</v>
      </c>
    </row>
    <row r="32" spans="1:19" s="61" customFormat="1" ht="40.15" customHeight="1" x14ac:dyDescent="0.2">
      <c r="A32" s="51" t="s">
        <v>89</v>
      </c>
      <c r="B32" s="11">
        <f>SUM(B33:B40)</f>
        <v>2382</v>
      </c>
      <c r="C32" s="11">
        <f t="shared" ref="C32:S32" si="11">SUM(C33:C40)</f>
        <v>1082</v>
      </c>
      <c r="D32" s="11">
        <f>SUM(D33:D40)</f>
        <v>358</v>
      </c>
      <c r="E32" s="11">
        <f>SUM(E33:E40)</f>
        <v>2024</v>
      </c>
      <c r="F32" s="11">
        <f t="shared" si="11"/>
        <v>1236</v>
      </c>
      <c r="G32" s="11">
        <f t="shared" si="11"/>
        <v>673</v>
      </c>
      <c r="H32" s="11">
        <f t="shared" si="11"/>
        <v>1995</v>
      </c>
      <c r="I32" s="11">
        <f t="shared" si="11"/>
        <v>115</v>
      </c>
      <c r="J32" s="11">
        <f t="shared" si="11"/>
        <v>387</v>
      </c>
      <c r="K32" s="11">
        <f t="shared" si="11"/>
        <v>181</v>
      </c>
      <c r="L32" s="11">
        <f>SUM(L33:L40)</f>
        <v>905</v>
      </c>
      <c r="M32" s="11">
        <f t="shared" si="11"/>
        <v>913</v>
      </c>
      <c r="N32" s="11">
        <f t="shared" si="11"/>
        <v>576</v>
      </c>
      <c r="O32" s="11">
        <f>SUM(O33:O40)</f>
        <v>480</v>
      </c>
      <c r="P32" s="11">
        <f t="shared" si="11"/>
        <v>16</v>
      </c>
      <c r="Q32" s="11">
        <f t="shared" si="11"/>
        <v>213</v>
      </c>
      <c r="R32" s="11">
        <f>SUM(R33:R40)</f>
        <v>7</v>
      </c>
      <c r="S32" s="11">
        <f t="shared" si="11"/>
        <v>109</v>
      </c>
    </row>
    <row r="33" spans="1:19" s="61" customFormat="1" ht="18" customHeight="1" x14ac:dyDescent="0.2">
      <c r="A33" s="53" t="s">
        <v>16</v>
      </c>
      <c r="B33" s="60">
        <f>'[4]01'!$I$16</f>
        <v>79</v>
      </c>
      <c r="C33" s="60">
        <f>'[4]01'!$J$16</f>
        <v>30</v>
      </c>
      <c r="D33" s="60">
        <f>'[4]01'!$I$45</f>
        <v>16</v>
      </c>
      <c r="E33" s="60">
        <f>'[4]01'!$I$46</f>
        <v>63</v>
      </c>
      <c r="F33" s="60">
        <f>'[4]01'!$I$21</f>
        <v>62</v>
      </c>
      <c r="G33" s="60">
        <f>'[4]01'!$M$44</f>
        <v>12</v>
      </c>
      <c r="H33" s="60">
        <f>'[4]01'!$I$17</f>
        <v>69</v>
      </c>
      <c r="I33" s="60">
        <f>'[4]01'!$I$18</f>
        <v>4</v>
      </c>
      <c r="J33" s="60">
        <f>'[4]01'!$I$19</f>
        <v>10</v>
      </c>
      <c r="K33" s="60">
        <f>'[4]01'!$I$23</f>
        <v>10</v>
      </c>
      <c r="L33" s="60">
        <f>'[4]01'!$I$31</f>
        <v>29</v>
      </c>
      <c r="M33" s="60">
        <f>'[4]01'!$I$29</f>
        <v>36</v>
      </c>
      <c r="N33" s="60">
        <f>'[4]01'!$I$30</f>
        <v>29</v>
      </c>
      <c r="O33" s="60">
        <f>'[4]01'!$I$32</f>
        <v>12</v>
      </c>
      <c r="P33" s="60">
        <f>'[4]01'!$I$33</f>
        <v>0</v>
      </c>
      <c r="Q33" s="60">
        <f>'[4]01'!$I$34</f>
        <v>7</v>
      </c>
      <c r="R33" s="60">
        <f>'[4]01'!$I$35</f>
        <v>0</v>
      </c>
      <c r="S33" s="60">
        <f>'[4]01'!$I$36</f>
        <v>2</v>
      </c>
    </row>
    <row r="34" spans="1:19" s="61" customFormat="1" ht="18" customHeight="1" x14ac:dyDescent="0.2">
      <c r="A34" s="53" t="s">
        <v>17</v>
      </c>
      <c r="B34" s="60">
        <f>'[4]07'!$I$16</f>
        <v>202</v>
      </c>
      <c r="C34" s="60">
        <f>'[4]07'!$J$16</f>
        <v>115</v>
      </c>
      <c r="D34" s="60">
        <f>'[4]07'!$I$45</f>
        <v>25</v>
      </c>
      <c r="E34" s="60">
        <f>'[4]07'!$I$46</f>
        <v>177</v>
      </c>
      <c r="F34" s="60">
        <f>'[4]07'!$I$21</f>
        <v>143</v>
      </c>
      <c r="G34" s="60">
        <f>'[4]07'!$M$44</f>
        <v>58</v>
      </c>
      <c r="H34" s="60">
        <f>'[4]07'!$I$17</f>
        <v>178</v>
      </c>
      <c r="I34" s="60">
        <f>'[4]07'!$I$18</f>
        <v>12</v>
      </c>
      <c r="J34" s="60">
        <f>'[4]07'!$I$19</f>
        <v>24</v>
      </c>
      <c r="K34" s="60">
        <f>'[4]07'!$I$23</f>
        <v>14</v>
      </c>
      <c r="L34" s="60">
        <f>'[4]07'!$I$31</f>
        <v>73</v>
      </c>
      <c r="M34" s="60">
        <f>'[4]07'!$I$29</f>
        <v>95</v>
      </c>
      <c r="N34" s="60">
        <f>'[4]07'!$I$30</f>
        <v>67</v>
      </c>
      <c r="O34" s="60">
        <f>'[4]07'!$I$32</f>
        <v>32</v>
      </c>
      <c r="P34" s="60">
        <f>'[4]07'!$I$33</f>
        <v>2</v>
      </c>
      <c r="Q34" s="60">
        <f>'[4]07'!$I$34</f>
        <v>24</v>
      </c>
      <c r="R34" s="60">
        <f>'[4]07'!$I$35</f>
        <v>1</v>
      </c>
      <c r="S34" s="60">
        <f>'[4]07'!$I$36</f>
        <v>12</v>
      </c>
    </row>
    <row r="35" spans="1:19" s="61" customFormat="1" ht="18" customHeight="1" x14ac:dyDescent="0.2">
      <c r="A35" s="53" t="s">
        <v>18</v>
      </c>
      <c r="B35" s="60">
        <f>'[4]09'!$I$16</f>
        <v>168</v>
      </c>
      <c r="C35" s="60">
        <f>'[4]09'!$J$16</f>
        <v>72</v>
      </c>
      <c r="D35" s="60">
        <f>'[4]09'!$I$45</f>
        <v>22</v>
      </c>
      <c r="E35" s="60">
        <f>'[4]09'!$I$46</f>
        <v>146</v>
      </c>
      <c r="F35" s="60">
        <f>'[4]09'!$I$21</f>
        <v>138</v>
      </c>
      <c r="G35" s="60">
        <f>'[4]09'!$M$44</f>
        <v>29</v>
      </c>
      <c r="H35" s="60">
        <f>'[4]09'!$I$17</f>
        <v>149</v>
      </c>
      <c r="I35" s="60">
        <f>'[4]09'!$I$18</f>
        <v>4</v>
      </c>
      <c r="J35" s="60">
        <f>'[4]09'!$I$19</f>
        <v>19</v>
      </c>
      <c r="K35" s="60">
        <f>'[4]09'!$I$23</f>
        <v>12</v>
      </c>
      <c r="L35" s="60">
        <f>'[4]09'!$I$31</f>
        <v>58</v>
      </c>
      <c r="M35" s="60">
        <f>'[4]09'!$I$29</f>
        <v>68</v>
      </c>
      <c r="N35" s="60">
        <f>'[4]09'!$I$30</f>
        <v>43</v>
      </c>
      <c r="O35" s="60">
        <f>'[4]09'!$I$32</f>
        <v>34</v>
      </c>
      <c r="P35" s="60">
        <f>'[4]09'!$I$33</f>
        <v>12</v>
      </c>
      <c r="Q35" s="60">
        <f>'[4]09'!$I$34</f>
        <v>18</v>
      </c>
      <c r="R35" s="60">
        <f>'[4]09'!$I$35</f>
        <v>0</v>
      </c>
      <c r="S35" s="60">
        <f>'[4]09'!$I$36</f>
        <v>10</v>
      </c>
    </row>
    <row r="36" spans="1:19" s="61" customFormat="1" ht="18" customHeight="1" x14ac:dyDescent="0.2">
      <c r="A36" s="53" t="s">
        <v>19</v>
      </c>
      <c r="B36" s="60">
        <f>'[4]23'!$I$16</f>
        <v>148</v>
      </c>
      <c r="C36" s="60">
        <f>'[4]23'!$J$16</f>
        <v>67</v>
      </c>
      <c r="D36" s="60">
        <f>'[4]23'!$I$45</f>
        <v>15</v>
      </c>
      <c r="E36" s="60">
        <f>'[4]23'!$I$46</f>
        <v>133</v>
      </c>
      <c r="F36" s="60">
        <f>'[4]23'!$I$21</f>
        <v>123</v>
      </c>
      <c r="G36" s="60">
        <f>'[4]23'!$M$44</f>
        <v>38</v>
      </c>
      <c r="H36" s="60">
        <f>'[4]23'!$I$17</f>
        <v>122</v>
      </c>
      <c r="I36" s="60">
        <f>'[4]23'!$I$18</f>
        <v>10</v>
      </c>
      <c r="J36" s="60">
        <f>'[4]23'!$I$19</f>
        <v>26</v>
      </c>
      <c r="K36" s="60">
        <f>'[4]23'!$I$23</f>
        <v>18</v>
      </c>
      <c r="L36" s="60">
        <f>'[4]23'!$I$31</f>
        <v>67</v>
      </c>
      <c r="M36" s="60">
        <f>'[4]23'!$I$29</f>
        <v>51</v>
      </c>
      <c r="N36" s="60">
        <f>'[4]23'!$I$30</f>
        <v>34</v>
      </c>
      <c r="O36" s="60">
        <f>'[4]23'!$I$32</f>
        <v>33</v>
      </c>
      <c r="P36" s="60">
        <f>'[4]23'!$I$33</f>
        <v>0</v>
      </c>
      <c r="Q36" s="60">
        <f>'[4]23'!$I$34</f>
        <v>17</v>
      </c>
      <c r="R36" s="60">
        <f>'[4]23'!$I$35</f>
        <v>0</v>
      </c>
      <c r="S36" s="60">
        <f>'[4]23'!$I$36</f>
        <v>2</v>
      </c>
    </row>
    <row r="37" spans="1:19" s="61" customFormat="1" ht="18" customHeight="1" x14ac:dyDescent="0.2">
      <c r="A37" s="53" t="s">
        <v>20</v>
      </c>
      <c r="B37" s="60">
        <f>'[4]25'!$I$16</f>
        <v>644</v>
      </c>
      <c r="C37" s="60">
        <f>'[4]25'!$J$16</f>
        <v>280</v>
      </c>
      <c r="D37" s="60">
        <f>'[4]25'!$I$45</f>
        <v>116</v>
      </c>
      <c r="E37" s="60">
        <f>'[4]25'!$I$46</f>
        <v>528</v>
      </c>
      <c r="F37" s="60">
        <f>'[4]25'!$I$21</f>
        <v>495</v>
      </c>
      <c r="G37" s="60">
        <f>'[4]25'!$M$44</f>
        <v>214</v>
      </c>
      <c r="H37" s="60">
        <f>'[4]25'!$I$17</f>
        <v>529</v>
      </c>
      <c r="I37" s="60">
        <f>'[4]25'!$I$18</f>
        <v>35</v>
      </c>
      <c r="J37" s="60">
        <f>'[4]25'!$I$19</f>
        <v>115</v>
      </c>
      <c r="K37" s="60">
        <f>'[4]25'!$I$23</f>
        <v>53</v>
      </c>
      <c r="L37" s="60">
        <f>'[4]25'!$I$31</f>
        <v>272</v>
      </c>
      <c r="M37" s="60">
        <f>'[4]25'!$I$29</f>
        <v>256</v>
      </c>
      <c r="N37" s="60">
        <f>'[4]25'!$I$30</f>
        <v>165</v>
      </c>
      <c r="O37" s="60">
        <f>'[4]25'!$I$32</f>
        <v>112</v>
      </c>
      <c r="P37" s="60">
        <f>'[4]25'!$I$33</f>
        <v>0</v>
      </c>
      <c r="Q37" s="60">
        <f>'[4]25'!$I$34</f>
        <v>58</v>
      </c>
      <c r="R37" s="60">
        <f>'[4]25'!$I$35</f>
        <v>3</v>
      </c>
      <c r="S37" s="60">
        <f>'[4]25'!$I$36</f>
        <v>18</v>
      </c>
    </row>
    <row r="38" spans="1:19" s="61" customFormat="1" ht="18" customHeight="1" x14ac:dyDescent="0.2">
      <c r="A38" s="53" t="s">
        <v>21</v>
      </c>
      <c r="B38" s="60">
        <f>'[4]30'!$I$16</f>
        <v>235</v>
      </c>
      <c r="C38" s="60">
        <f>'[4]30'!$J$16</f>
        <v>117</v>
      </c>
      <c r="D38" s="60">
        <f>'[4]30'!$I$45</f>
        <v>30</v>
      </c>
      <c r="E38" s="60">
        <f>'[4]30'!$I$46</f>
        <v>205</v>
      </c>
      <c r="F38" s="60">
        <f>'[4]30'!$I$21</f>
        <v>163</v>
      </c>
      <c r="G38" s="60">
        <f>'[4]30'!$M$44</f>
        <v>72</v>
      </c>
      <c r="H38" s="60">
        <f>'[4]30'!$I$17</f>
        <v>211</v>
      </c>
      <c r="I38" s="60">
        <f>'[4]30'!$I$18</f>
        <v>15</v>
      </c>
      <c r="J38" s="60">
        <f>'[4]30'!$I$19</f>
        <v>24</v>
      </c>
      <c r="K38" s="60">
        <f>'[4]30'!$I$23</f>
        <v>21</v>
      </c>
      <c r="L38" s="60">
        <f>'[4]30'!$I$31</f>
        <v>101</v>
      </c>
      <c r="M38" s="60">
        <f>'[4]30'!$I$29</f>
        <v>92</v>
      </c>
      <c r="N38" s="60">
        <f>'[4]30'!$I$30</f>
        <v>55</v>
      </c>
      <c r="O38" s="60">
        <f>'[4]30'!$I$32</f>
        <v>55</v>
      </c>
      <c r="P38" s="60">
        <f>'[4]30'!$I$33</f>
        <v>0</v>
      </c>
      <c r="Q38" s="60">
        <f>'[4]30'!$I$34</f>
        <v>16</v>
      </c>
      <c r="R38" s="60">
        <f>'[4]30'!$I$35</f>
        <v>0</v>
      </c>
      <c r="S38" s="60">
        <f>'[4]30'!$I$36</f>
        <v>5</v>
      </c>
    </row>
    <row r="39" spans="1:19" s="61" customFormat="1" ht="18" customHeight="1" x14ac:dyDescent="0.2">
      <c r="A39" s="53" t="s">
        <v>22</v>
      </c>
      <c r="B39" s="60">
        <f>'[4]36'!$I$16</f>
        <v>140</v>
      </c>
      <c r="C39" s="60">
        <f>'[4]36'!$J$16</f>
        <v>62</v>
      </c>
      <c r="D39" s="60">
        <f>'[4]36'!$I$45</f>
        <v>14</v>
      </c>
      <c r="E39" s="60">
        <f>'[4]36'!$I$46</f>
        <v>126</v>
      </c>
      <c r="F39" s="60">
        <f>'[4]36'!$I$21</f>
        <v>112</v>
      </c>
      <c r="G39" s="60">
        <f>'[4]36'!$M$44</f>
        <v>30</v>
      </c>
      <c r="H39" s="60">
        <f>'[4]36'!$I$17</f>
        <v>118</v>
      </c>
      <c r="I39" s="60">
        <f>'[4]36'!$I$18</f>
        <v>4</v>
      </c>
      <c r="J39" s="60">
        <f>'[4]36'!$I$19</f>
        <v>22</v>
      </c>
      <c r="K39" s="60">
        <f>'[4]36'!$I$23</f>
        <v>17</v>
      </c>
      <c r="L39" s="60">
        <f>'[4]36'!$I$31</f>
        <v>37</v>
      </c>
      <c r="M39" s="60">
        <f>'[4]36'!$I$29</f>
        <v>75</v>
      </c>
      <c r="N39" s="60">
        <f>'[4]36'!$I$30</f>
        <v>51</v>
      </c>
      <c r="O39" s="60">
        <f>'[4]36'!$I$32</f>
        <v>24</v>
      </c>
      <c r="P39" s="60">
        <f>'[4]36'!$I$33</f>
        <v>1</v>
      </c>
      <c r="Q39" s="60">
        <f>'[4]36'!$I$34</f>
        <v>15</v>
      </c>
      <c r="R39" s="60">
        <f>'[4]36'!$I$35</f>
        <v>2</v>
      </c>
      <c r="S39" s="60">
        <f>'[4]36'!$I$36</f>
        <v>6</v>
      </c>
    </row>
    <row r="40" spans="1:19" s="59" customFormat="1" ht="18" customHeight="1" x14ac:dyDescent="0.2">
      <c r="A40" s="53" t="s">
        <v>44</v>
      </c>
      <c r="B40" s="60">
        <f>'[4]63'!$I$16</f>
        <v>766</v>
      </c>
      <c r="C40" s="60">
        <f>'[4]63'!$J$16</f>
        <v>339</v>
      </c>
      <c r="D40" s="60">
        <f>'[4]63'!$I$45</f>
        <v>120</v>
      </c>
      <c r="E40" s="60">
        <f>'[4]63'!$I$46</f>
        <v>646</v>
      </c>
      <c r="F40" s="60">
        <f>'[4]63'!$I$21</f>
        <v>0</v>
      </c>
      <c r="G40" s="60">
        <f>'[4]63'!$M$44</f>
        <v>220</v>
      </c>
      <c r="H40" s="60">
        <f>'[4]63'!$I$17</f>
        <v>619</v>
      </c>
      <c r="I40" s="60">
        <f>'[4]63'!$I$18</f>
        <v>31</v>
      </c>
      <c r="J40" s="60">
        <f>'[4]63'!$I$19</f>
        <v>147</v>
      </c>
      <c r="K40" s="60">
        <f>'[4]63'!$I$23</f>
        <v>36</v>
      </c>
      <c r="L40" s="60">
        <f>'[4]63'!$I$31</f>
        <v>268</v>
      </c>
      <c r="M40" s="60">
        <f>'[4]63'!$I$29</f>
        <v>240</v>
      </c>
      <c r="N40" s="60">
        <f>'[4]63'!$I$30</f>
        <v>132</v>
      </c>
      <c r="O40" s="60">
        <f>'[4]63'!$I$32</f>
        <v>178</v>
      </c>
      <c r="P40" s="60">
        <f>'[4]63'!$I$33</f>
        <v>1</v>
      </c>
      <c r="Q40" s="60">
        <f>'[4]63'!$I$34</f>
        <v>58</v>
      </c>
      <c r="R40" s="60">
        <f>'[4]63'!$I$35</f>
        <v>1</v>
      </c>
      <c r="S40" s="60">
        <f>'[4]63'!$I$36</f>
        <v>54</v>
      </c>
    </row>
    <row r="41" spans="1:19" s="61" customFormat="1" ht="40.15" customHeight="1" x14ac:dyDescent="0.2">
      <c r="A41" s="51" t="s">
        <v>90</v>
      </c>
      <c r="B41" s="11">
        <f>SUM(B42:B45)</f>
        <v>1155</v>
      </c>
      <c r="C41" s="11">
        <f t="shared" ref="C41:S41" si="12">SUM(C42:C45)</f>
        <v>607</v>
      </c>
      <c r="D41" s="11">
        <f>SUM(D42:D45)</f>
        <v>167</v>
      </c>
      <c r="E41" s="11">
        <f>SUM(E42:E45)</f>
        <v>988</v>
      </c>
      <c r="F41" s="11">
        <f t="shared" si="12"/>
        <v>606</v>
      </c>
      <c r="G41" s="11">
        <f>SUM(G42:G45)</f>
        <v>265</v>
      </c>
      <c r="H41" s="11">
        <f t="shared" si="12"/>
        <v>1022</v>
      </c>
      <c r="I41" s="11">
        <f t="shared" si="12"/>
        <v>25</v>
      </c>
      <c r="J41" s="11">
        <f t="shared" si="12"/>
        <v>133</v>
      </c>
      <c r="K41" s="11">
        <f t="shared" si="12"/>
        <v>80</v>
      </c>
      <c r="L41" s="11">
        <f>SUM(L42:L45)</f>
        <v>340</v>
      </c>
      <c r="M41" s="11">
        <f t="shared" si="12"/>
        <v>388</v>
      </c>
      <c r="N41" s="11">
        <f t="shared" si="12"/>
        <v>229</v>
      </c>
      <c r="O41" s="11">
        <f t="shared" si="12"/>
        <v>268</v>
      </c>
      <c r="P41" s="11">
        <f t="shared" si="12"/>
        <v>12</v>
      </c>
      <c r="Q41" s="11">
        <f>SUM(Q42:Q45)</f>
        <v>127</v>
      </c>
      <c r="R41" s="11">
        <f t="shared" si="12"/>
        <v>0</v>
      </c>
      <c r="S41" s="11">
        <f t="shared" si="12"/>
        <v>66</v>
      </c>
    </row>
    <row r="42" spans="1:19" s="61" customFormat="1" ht="18" customHeight="1" x14ac:dyDescent="0.2">
      <c r="A42" s="53" t="s">
        <v>29</v>
      </c>
      <c r="B42" s="60">
        <f>'[4]04'!$I$16</f>
        <v>181</v>
      </c>
      <c r="C42" s="60">
        <f>'[4]04'!$J$16</f>
        <v>85</v>
      </c>
      <c r="D42" s="60">
        <f>'[4]04'!$I$45</f>
        <v>25</v>
      </c>
      <c r="E42" s="60">
        <f>'[4]04'!$I$46</f>
        <v>156</v>
      </c>
      <c r="F42" s="60">
        <f>'[4]04'!$I$21</f>
        <v>107</v>
      </c>
      <c r="G42" s="60">
        <f>'[4]04'!$M$44</f>
        <v>38</v>
      </c>
      <c r="H42" s="60">
        <f>'[4]04'!$I$17</f>
        <v>159</v>
      </c>
      <c r="I42" s="60">
        <f>'[4]04'!$I$18</f>
        <v>1</v>
      </c>
      <c r="J42" s="60">
        <f>'[4]04'!$I$19</f>
        <v>22</v>
      </c>
      <c r="K42" s="60">
        <f>'[4]04'!$I$23</f>
        <v>15</v>
      </c>
      <c r="L42" s="60">
        <f>'[4]04'!$I$31</f>
        <v>62</v>
      </c>
      <c r="M42" s="60">
        <f>'[4]04'!$I$29</f>
        <v>54</v>
      </c>
      <c r="N42" s="60">
        <f>'[4]04'!$I$30</f>
        <v>37</v>
      </c>
      <c r="O42" s="60">
        <f>'[4]04'!$I$32</f>
        <v>45</v>
      </c>
      <c r="P42" s="60">
        <f>'[4]04'!$I$33</f>
        <v>10</v>
      </c>
      <c r="Q42" s="60">
        <f>'[4]04'!$I$34</f>
        <v>17</v>
      </c>
      <c r="R42" s="60">
        <f>'[4]04'!$I$35</f>
        <v>0</v>
      </c>
      <c r="S42" s="60">
        <f>'[4]04'!$I$36</f>
        <v>6</v>
      </c>
    </row>
    <row r="43" spans="1:19" s="61" customFormat="1" ht="18" customHeight="1" x14ac:dyDescent="0.2">
      <c r="A43" s="53" t="s">
        <v>30</v>
      </c>
      <c r="B43" s="60">
        <f>'[4]19'!$I$16</f>
        <v>395</v>
      </c>
      <c r="C43" s="60">
        <f>'[4]19'!$J$16</f>
        <v>210</v>
      </c>
      <c r="D43" s="60">
        <f>'[4]19'!$I$45</f>
        <v>67</v>
      </c>
      <c r="E43" s="60">
        <f>'[4]19'!$I$46</f>
        <v>328</v>
      </c>
      <c r="F43" s="60">
        <f>'[4]19'!$I$21</f>
        <v>349</v>
      </c>
      <c r="G43" s="60">
        <f>'[4]19'!$M$44</f>
        <v>100</v>
      </c>
      <c r="H43" s="60">
        <f>'[4]19'!$I$17</f>
        <v>344</v>
      </c>
      <c r="I43" s="60">
        <f>'[4]19'!$I$18</f>
        <v>13</v>
      </c>
      <c r="J43" s="60">
        <f>'[4]19'!$I$19</f>
        <v>51</v>
      </c>
      <c r="K43" s="60">
        <f>'[4]19'!$I$23</f>
        <v>30</v>
      </c>
      <c r="L43" s="60">
        <f>'[4]19'!$I$31</f>
        <v>117</v>
      </c>
      <c r="M43" s="60">
        <f>'[4]19'!$I$29</f>
        <v>145</v>
      </c>
      <c r="N43" s="60">
        <f>'[4]19'!$I$30</f>
        <v>89</v>
      </c>
      <c r="O43" s="60">
        <f>'[4]19'!$I$32</f>
        <v>85</v>
      </c>
      <c r="P43" s="60">
        <f>'[4]19'!$I$33</f>
        <v>2</v>
      </c>
      <c r="Q43" s="60">
        <f>'[4]19'!$I$34</f>
        <v>48</v>
      </c>
      <c r="R43" s="60">
        <f>'[4]19'!$I$35</f>
        <v>0</v>
      </c>
      <c r="S43" s="60">
        <f>'[4]19'!$I$36</f>
        <v>18</v>
      </c>
    </row>
    <row r="44" spans="1:19" s="61" customFormat="1" ht="18" customHeight="1" x14ac:dyDescent="0.2">
      <c r="A44" s="53" t="s">
        <v>31</v>
      </c>
      <c r="B44" s="60">
        <f>'[4]27'!$I$16</f>
        <v>234</v>
      </c>
      <c r="C44" s="60">
        <f>'[4]27'!$J$16</f>
        <v>145</v>
      </c>
      <c r="D44" s="60">
        <f>'[4]27'!$I$45</f>
        <v>24</v>
      </c>
      <c r="E44" s="60">
        <f>'[4]27'!$I$46</f>
        <v>210</v>
      </c>
      <c r="F44" s="60">
        <f>'[4]27'!$I$21</f>
        <v>150</v>
      </c>
      <c r="G44" s="60">
        <f>'[4]27'!$M$44</f>
        <v>58</v>
      </c>
      <c r="H44" s="60">
        <f>'[4]27'!$I$17</f>
        <v>213</v>
      </c>
      <c r="I44" s="60">
        <f>'[4]27'!$I$18</f>
        <v>5</v>
      </c>
      <c r="J44" s="60">
        <f>'[4]27'!$I$19</f>
        <v>21</v>
      </c>
      <c r="K44" s="60">
        <f>'[4]27'!$I$23</f>
        <v>15</v>
      </c>
      <c r="L44" s="60">
        <f>'[4]27'!$I$31</f>
        <v>76</v>
      </c>
      <c r="M44" s="60">
        <f>'[4]27'!$I$29</f>
        <v>77</v>
      </c>
      <c r="N44" s="60">
        <f>'[4]27'!$I$30</f>
        <v>46</v>
      </c>
      <c r="O44" s="60">
        <f>'[4]27'!$I$32</f>
        <v>53</v>
      </c>
      <c r="P44" s="60">
        <f>'[4]27'!$I$33</f>
        <v>0</v>
      </c>
      <c r="Q44" s="60">
        <f>'[4]27'!$I$34</f>
        <v>28</v>
      </c>
      <c r="R44" s="60">
        <f>'[4]27'!$I$35</f>
        <v>0</v>
      </c>
      <c r="S44" s="60">
        <f>'[4]27'!$I$36</f>
        <v>18</v>
      </c>
    </row>
    <row r="45" spans="1:19" s="59" customFormat="1" ht="18" customHeight="1" x14ac:dyDescent="0.2">
      <c r="A45" s="53" t="s">
        <v>43</v>
      </c>
      <c r="B45" s="60">
        <f>'[4]62'!$I$16</f>
        <v>345</v>
      </c>
      <c r="C45" s="60">
        <f>'[4]62'!$J$16</f>
        <v>167</v>
      </c>
      <c r="D45" s="60">
        <f>'[4]62'!$I$45</f>
        <v>51</v>
      </c>
      <c r="E45" s="60">
        <f>'[4]62'!$I$46</f>
        <v>294</v>
      </c>
      <c r="F45" s="60">
        <f>'[4]62'!$I$21</f>
        <v>0</v>
      </c>
      <c r="G45" s="60">
        <f>'[4]62'!$M$44</f>
        <v>69</v>
      </c>
      <c r="H45" s="60">
        <f>'[4]62'!$I$17</f>
        <v>306</v>
      </c>
      <c r="I45" s="60">
        <f>'[4]62'!$I$18</f>
        <v>6</v>
      </c>
      <c r="J45" s="60">
        <f>'[4]62'!$I$19</f>
        <v>39</v>
      </c>
      <c r="K45" s="60">
        <f>'[4]62'!$I$23</f>
        <v>20</v>
      </c>
      <c r="L45" s="60">
        <f>'[4]62'!$I$31</f>
        <v>85</v>
      </c>
      <c r="M45" s="60">
        <f>'[4]62'!$I$29</f>
        <v>112</v>
      </c>
      <c r="N45" s="60">
        <f>'[4]62'!$I$30</f>
        <v>57</v>
      </c>
      <c r="O45" s="60">
        <f>'[4]62'!$I$32</f>
        <v>85</v>
      </c>
      <c r="P45" s="60">
        <f>'[4]62'!$I$33</f>
        <v>0</v>
      </c>
      <c r="Q45" s="60">
        <f>'[4]62'!$I$34</f>
        <v>34</v>
      </c>
      <c r="R45" s="60">
        <f>'[4]62'!$I$35</f>
        <v>0</v>
      </c>
      <c r="S45" s="60">
        <f>'[4]62'!$I$36</f>
        <v>24</v>
      </c>
    </row>
    <row r="46" spans="1:19" s="61" customFormat="1" ht="40.15" customHeight="1" x14ac:dyDescent="0.2">
      <c r="A46" s="51" t="s">
        <v>91</v>
      </c>
      <c r="B46" s="11">
        <f>SUM(B47:B52)</f>
        <v>913</v>
      </c>
      <c r="C46" s="11">
        <f>SUM(C47:C52)</f>
        <v>425</v>
      </c>
      <c r="D46" s="11">
        <f>SUM(D47:D52)</f>
        <v>218</v>
      </c>
      <c r="E46" s="11">
        <f>SUM(E47:E52)</f>
        <v>695</v>
      </c>
      <c r="F46" s="11">
        <f t="shared" ref="F46:R46" si="13">SUM(F47:F52)</f>
        <v>518</v>
      </c>
      <c r="G46" s="11">
        <f>SUM(G47:G52)</f>
        <v>270</v>
      </c>
      <c r="H46" s="11">
        <f t="shared" si="13"/>
        <v>770</v>
      </c>
      <c r="I46" s="11">
        <f t="shared" si="13"/>
        <v>39</v>
      </c>
      <c r="J46" s="11">
        <f t="shared" si="13"/>
        <v>143</v>
      </c>
      <c r="K46" s="11">
        <f t="shared" si="13"/>
        <v>103</v>
      </c>
      <c r="L46" s="11">
        <f>SUM(L47:L52)</f>
        <v>250</v>
      </c>
      <c r="M46" s="11">
        <f t="shared" si="13"/>
        <v>386</v>
      </c>
      <c r="N46" s="11">
        <f t="shared" si="13"/>
        <v>226</v>
      </c>
      <c r="O46" s="11">
        <f t="shared" si="13"/>
        <v>126</v>
      </c>
      <c r="P46" s="11">
        <f t="shared" si="13"/>
        <v>13</v>
      </c>
      <c r="Q46" s="11">
        <f t="shared" si="13"/>
        <v>147</v>
      </c>
      <c r="R46" s="11">
        <f t="shared" si="13"/>
        <v>3</v>
      </c>
      <c r="S46" s="11">
        <f>SUM(S47:S52)</f>
        <v>47</v>
      </c>
    </row>
    <row r="47" spans="1:19" s="61" customFormat="1" ht="18" customHeight="1" x14ac:dyDescent="0.2">
      <c r="A47" s="53" t="s">
        <v>36</v>
      </c>
      <c r="B47" s="60">
        <f>'[4]03'!$I$16</f>
        <v>261</v>
      </c>
      <c r="C47" s="60">
        <f>'[4]03'!$J$16</f>
        <v>112</v>
      </c>
      <c r="D47" s="60">
        <f>'[4]03'!$I$45</f>
        <v>80</v>
      </c>
      <c r="E47" s="60">
        <f>'[4]03'!$I$46</f>
        <v>181</v>
      </c>
      <c r="F47" s="60">
        <f>'[4]03'!$I$21</f>
        <v>181</v>
      </c>
      <c r="G47" s="60">
        <f>'[4]03'!$M$44</f>
        <v>97</v>
      </c>
      <c r="H47" s="60">
        <f>'[4]03'!$I$17</f>
        <v>215</v>
      </c>
      <c r="I47" s="60">
        <f>'[4]03'!$I$18</f>
        <v>20</v>
      </c>
      <c r="J47" s="60">
        <f>'[4]03'!$I$19</f>
        <v>46</v>
      </c>
      <c r="K47" s="60">
        <f>'[4]03'!$I$23</f>
        <v>30</v>
      </c>
      <c r="L47" s="60">
        <f>'[4]03'!$I$31</f>
        <v>89</v>
      </c>
      <c r="M47" s="60">
        <f>'[4]03'!$I$29</f>
        <v>133</v>
      </c>
      <c r="N47" s="60">
        <f>'[4]03'!$I$30</f>
        <v>74</v>
      </c>
      <c r="O47" s="60">
        <f>'[4]03'!$I$32</f>
        <v>30</v>
      </c>
      <c r="P47" s="60">
        <f>'[4]03'!$I$33</f>
        <v>0</v>
      </c>
      <c r="Q47" s="60">
        <f>'[4]03'!$I$34</f>
        <v>42</v>
      </c>
      <c r="R47" s="60">
        <f>'[4]03'!$I$35</f>
        <v>0</v>
      </c>
      <c r="S47" s="60">
        <f>'[4]03'!$I$36</f>
        <v>8</v>
      </c>
    </row>
    <row r="48" spans="1:19" s="61" customFormat="1" ht="18" customHeight="1" x14ac:dyDescent="0.2">
      <c r="A48" s="53" t="s">
        <v>23</v>
      </c>
      <c r="B48" s="60">
        <f>'[4]10'!$I$16</f>
        <v>77</v>
      </c>
      <c r="C48" s="60">
        <f>'[4]10'!$J$16</f>
        <v>26</v>
      </c>
      <c r="D48" s="60">
        <f>'[4]10'!$I$45</f>
        <v>9</v>
      </c>
      <c r="E48" s="60">
        <f>'[4]10'!$I$46</f>
        <v>68</v>
      </c>
      <c r="F48" s="60">
        <f>'[4]10'!$I$21</f>
        <v>60</v>
      </c>
      <c r="G48" s="60">
        <f>'[4]10'!$M$44</f>
        <v>14</v>
      </c>
      <c r="H48" s="60">
        <f>'[4]10'!$I$17</f>
        <v>65</v>
      </c>
      <c r="I48" s="60">
        <f>'[4]10'!$I$18</f>
        <v>1</v>
      </c>
      <c r="J48" s="60">
        <f>'[4]10'!$I$19</f>
        <v>12</v>
      </c>
      <c r="K48" s="60">
        <f>'[4]10'!$I$23</f>
        <v>7</v>
      </c>
      <c r="L48" s="60">
        <f>'[4]10'!$I$31</f>
        <v>29</v>
      </c>
      <c r="M48" s="60">
        <f>'[4]10'!$I$29</f>
        <v>23</v>
      </c>
      <c r="N48" s="60">
        <f>'[4]10'!$I$30</f>
        <v>13</v>
      </c>
      <c r="O48" s="60">
        <f>'[4]10'!$I$32</f>
        <v>16</v>
      </c>
      <c r="P48" s="60">
        <f>'[4]10'!$I$33</f>
        <v>5</v>
      </c>
      <c r="Q48" s="60">
        <f>'[4]10'!$I$34</f>
        <v>19</v>
      </c>
      <c r="R48" s="60">
        <f>'[4]10'!$I$35</f>
        <v>0</v>
      </c>
      <c r="S48" s="60">
        <f>'[4]10'!$I$36</f>
        <v>4</v>
      </c>
    </row>
    <row r="49" spans="1:19" s="61" customFormat="1" ht="18" customHeight="1" x14ac:dyDescent="0.2">
      <c r="A49" s="53" t="s">
        <v>49</v>
      </c>
      <c r="B49" s="60">
        <f>'[4]26'!$I$16</f>
        <v>151</v>
      </c>
      <c r="C49" s="60">
        <f>'[4]26'!$J$16</f>
        <v>71</v>
      </c>
      <c r="D49" s="60">
        <f>'[4]26'!$I$45</f>
        <v>38</v>
      </c>
      <c r="E49" s="60">
        <f>'[4]26'!$I$46</f>
        <v>113</v>
      </c>
      <c r="F49" s="60">
        <f>'[4]26'!$I$21</f>
        <v>147</v>
      </c>
      <c r="G49" s="60">
        <f>'[4]26'!$M$44</f>
        <v>37</v>
      </c>
      <c r="H49" s="60">
        <f>'[4]26'!$I$17</f>
        <v>121</v>
      </c>
      <c r="I49" s="60">
        <f>'[4]26'!$I$18</f>
        <v>1</v>
      </c>
      <c r="J49" s="60">
        <f>'[4]26'!$I$19</f>
        <v>30</v>
      </c>
      <c r="K49" s="60">
        <f>'[4]26'!$I$23</f>
        <v>22</v>
      </c>
      <c r="L49" s="60">
        <f>'[4]26'!$I$31</f>
        <v>31</v>
      </c>
      <c r="M49" s="60">
        <f>'[4]26'!$I$29</f>
        <v>66</v>
      </c>
      <c r="N49" s="60">
        <f>'[4]26'!$I$30</f>
        <v>44</v>
      </c>
      <c r="O49" s="60">
        <f>'[4]26'!$I$32</f>
        <v>29</v>
      </c>
      <c r="P49" s="60">
        <f>'[4]26'!$I$33</f>
        <v>4</v>
      </c>
      <c r="Q49" s="60">
        <f>'[4]26'!$I$34</f>
        <v>25</v>
      </c>
      <c r="R49" s="60">
        <f>'[4]26'!$I$35</f>
        <v>0</v>
      </c>
      <c r="S49" s="60">
        <f>'[4]26'!$I$36</f>
        <v>6</v>
      </c>
    </row>
    <row r="50" spans="1:19" s="61" customFormat="1" ht="18" customHeight="1" x14ac:dyDescent="0.2">
      <c r="A50" s="53" t="s">
        <v>24</v>
      </c>
      <c r="B50" s="60">
        <f>'[4]29'!$I$16</f>
        <v>132</v>
      </c>
      <c r="C50" s="60">
        <f>'[4]29'!$J$16</f>
        <v>61</v>
      </c>
      <c r="D50" s="60">
        <f>'[4]29'!$I$45</f>
        <v>27</v>
      </c>
      <c r="E50" s="60">
        <f>'[4]29'!$I$46</f>
        <v>105</v>
      </c>
      <c r="F50" s="60">
        <f>'[4]29'!$I$21</f>
        <v>69</v>
      </c>
      <c r="G50" s="60">
        <f>'[4]29'!$M$44</f>
        <v>33</v>
      </c>
      <c r="H50" s="60">
        <f>'[4]29'!$I$17</f>
        <v>105</v>
      </c>
      <c r="I50" s="60">
        <f>'[4]29'!$I$18</f>
        <v>7</v>
      </c>
      <c r="J50" s="60">
        <f>'[4]29'!$I$19</f>
        <v>27</v>
      </c>
      <c r="K50" s="60">
        <f>'[4]29'!$I$23</f>
        <v>14</v>
      </c>
      <c r="L50" s="60">
        <f>'[4]29'!$I$31</f>
        <v>38</v>
      </c>
      <c r="M50" s="60">
        <f>'[4]29'!$I$29</f>
        <v>57</v>
      </c>
      <c r="N50" s="60">
        <f>'[4]29'!$I$30</f>
        <v>30</v>
      </c>
      <c r="O50" s="60">
        <f>'[4]29'!$I$32</f>
        <v>13</v>
      </c>
      <c r="P50" s="60">
        <f>'[4]29'!$I$33</f>
        <v>0</v>
      </c>
      <c r="Q50" s="60">
        <f>'[4]29'!$I$34</f>
        <v>20</v>
      </c>
      <c r="R50" s="60">
        <f>'[4]29'!$I$35</f>
        <v>1</v>
      </c>
      <c r="S50" s="60">
        <f>'[4]29'!$I$36</f>
        <v>7</v>
      </c>
    </row>
    <row r="51" spans="1:19" s="61" customFormat="1" ht="18" customHeight="1" x14ac:dyDescent="0.2">
      <c r="A51" s="53" t="s">
        <v>13</v>
      </c>
      <c r="B51" s="60">
        <f>'[4]33'!$I$16</f>
        <v>111</v>
      </c>
      <c r="C51" s="60">
        <f>'[4]33'!$J$16</f>
        <v>54</v>
      </c>
      <c r="D51" s="60">
        <f>'[4]33'!$I$45</f>
        <v>24</v>
      </c>
      <c r="E51" s="60">
        <f>'[4]33'!$I$46</f>
        <v>87</v>
      </c>
      <c r="F51" s="60">
        <f>'[4]33'!$I$21</f>
        <v>61</v>
      </c>
      <c r="G51" s="60">
        <f>'[4]33'!$M$44</f>
        <v>37</v>
      </c>
      <c r="H51" s="60">
        <f>'[4]33'!$I$17</f>
        <v>103</v>
      </c>
      <c r="I51" s="60">
        <f>'[4]33'!$I$18</f>
        <v>10</v>
      </c>
      <c r="J51" s="60">
        <f>'[4]33'!$I$19</f>
        <v>8</v>
      </c>
      <c r="K51" s="60">
        <f>'[4]33'!$I$23</f>
        <v>14</v>
      </c>
      <c r="L51" s="60">
        <f>'[4]33'!$I$31</f>
        <v>22</v>
      </c>
      <c r="M51" s="60">
        <f>'[4]33'!$I$29</f>
        <v>48</v>
      </c>
      <c r="N51" s="60">
        <f>'[4]33'!$I$30</f>
        <v>32</v>
      </c>
      <c r="O51" s="60">
        <f>'[4]33'!$I$32</f>
        <v>15</v>
      </c>
      <c r="P51" s="60">
        <f>'[4]33'!$I$33</f>
        <v>1</v>
      </c>
      <c r="Q51" s="60">
        <f>'[4]33'!$I$34</f>
        <v>18</v>
      </c>
      <c r="R51" s="60">
        <f>'[4]33'!$I$35</f>
        <v>0</v>
      </c>
      <c r="S51" s="60">
        <f>'[4]33'!$I$36</f>
        <v>8</v>
      </c>
    </row>
    <row r="52" spans="1:19" s="59" customFormat="1" ht="18" customHeight="1" x14ac:dyDescent="0.2">
      <c r="A52" s="53" t="s">
        <v>45</v>
      </c>
      <c r="B52" s="60">
        <f>'[4]64'!$I$16</f>
        <v>181</v>
      </c>
      <c r="C52" s="60">
        <f>'[4]64'!$J$16</f>
        <v>101</v>
      </c>
      <c r="D52" s="60">
        <f>'[4]64'!$I$45</f>
        <v>40</v>
      </c>
      <c r="E52" s="60">
        <f>'[4]64'!$I$46</f>
        <v>141</v>
      </c>
      <c r="F52" s="60">
        <f>'[4]64'!$I$21</f>
        <v>0</v>
      </c>
      <c r="G52" s="60">
        <f>'[4]64'!$M$44</f>
        <v>52</v>
      </c>
      <c r="H52" s="60">
        <f>'[4]64'!$I$17</f>
        <v>161</v>
      </c>
      <c r="I52" s="60">
        <f>'[4]64'!$I$18</f>
        <v>0</v>
      </c>
      <c r="J52" s="60">
        <f>'[4]64'!$I$19</f>
        <v>20</v>
      </c>
      <c r="K52" s="60">
        <f>'[4]64'!$I$23</f>
        <v>16</v>
      </c>
      <c r="L52" s="60">
        <f>'[4]64'!$I$31</f>
        <v>41</v>
      </c>
      <c r="M52" s="60">
        <f>'[4]64'!$I$29</f>
        <v>59</v>
      </c>
      <c r="N52" s="60">
        <f>'[4]64'!$I$30</f>
        <v>33</v>
      </c>
      <c r="O52" s="60">
        <f>'[4]64'!$I$32</f>
        <v>23</v>
      </c>
      <c r="P52" s="60">
        <f>'[4]64'!$I$33</f>
        <v>3</v>
      </c>
      <c r="Q52" s="60">
        <f>'[4]64'!$I$34</f>
        <v>23</v>
      </c>
      <c r="R52" s="60">
        <f>'[4]64'!$I$35</f>
        <v>2</v>
      </c>
      <c r="S52" s="60">
        <f>'[4]64'!$I$36</f>
        <v>14</v>
      </c>
    </row>
    <row r="53" spans="1:19" s="61" customFormat="1" ht="40.15" customHeight="1" x14ac:dyDescent="0.2">
      <c r="A53" s="51" t="s">
        <v>92</v>
      </c>
      <c r="B53" s="11">
        <f>SUM(B54:B56)</f>
        <v>511</v>
      </c>
      <c r="C53" s="11">
        <f>SUM(C54:C56)</f>
        <v>238</v>
      </c>
      <c r="D53" s="11">
        <f>SUM(D54:D56)</f>
        <v>100</v>
      </c>
      <c r="E53" s="11">
        <f>SUM(E54:E56)</f>
        <v>411</v>
      </c>
      <c r="F53" s="11">
        <f>SUM(F54:F56)</f>
        <v>258</v>
      </c>
      <c r="G53" s="11">
        <f t="shared" ref="G53:Q53" si="14">SUM(G54:G56)</f>
        <v>132</v>
      </c>
      <c r="H53" s="11">
        <f t="shared" si="14"/>
        <v>393</v>
      </c>
      <c r="I53" s="11">
        <f t="shared" si="14"/>
        <v>6</v>
      </c>
      <c r="J53" s="11">
        <f t="shared" si="14"/>
        <v>118</v>
      </c>
      <c r="K53" s="11">
        <f>SUM(K54:K56)</f>
        <v>44</v>
      </c>
      <c r="L53" s="11">
        <f>SUM(L54:L56)</f>
        <v>130</v>
      </c>
      <c r="M53" s="11">
        <f t="shared" si="14"/>
        <v>185</v>
      </c>
      <c r="N53" s="11">
        <f t="shared" si="14"/>
        <v>119</v>
      </c>
      <c r="O53" s="11">
        <f t="shared" si="14"/>
        <v>89</v>
      </c>
      <c r="P53" s="11">
        <f t="shared" si="14"/>
        <v>3</v>
      </c>
      <c r="Q53" s="11">
        <f t="shared" si="14"/>
        <v>61</v>
      </c>
      <c r="R53" s="11">
        <f>SUM(R54:R56)</f>
        <v>2</v>
      </c>
      <c r="S53" s="11">
        <f>SUM(S54:S56)</f>
        <v>18</v>
      </c>
    </row>
    <row r="54" spans="1:19" s="61" customFormat="1" ht="18" customHeight="1" x14ac:dyDescent="0.2">
      <c r="A54" s="53" t="s">
        <v>3</v>
      </c>
      <c r="B54" s="60">
        <f>'[4]06'!$I$16</f>
        <v>161</v>
      </c>
      <c r="C54" s="60">
        <f>'[4]06'!$J$16</f>
        <v>72</v>
      </c>
      <c r="D54" s="60">
        <f>'[4]06'!$I$45</f>
        <v>42</v>
      </c>
      <c r="E54" s="60">
        <f>'[4]06'!$I$46</f>
        <v>119</v>
      </c>
      <c r="F54" s="60">
        <f>'[4]06'!$I$21</f>
        <v>112</v>
      </c>
      <c r="G54" s="60">
        <f>'[4]06'!$M$44</f>
        <v>30</v>
      </c>
      <c r="H54" s="60">
        <f>'[4]06'!$I$17</f>
        <v>97</v>
      </c>
      <c r="I54" s="60">
        <f>'[4]06'!$I$18</f>
        <v>0</v>
      </c>
      <c r="J54" s="60">
        <f>'[4]06'!$I$19</f>
        <v>64</v>
      </c>
      <c r="K54" s="60">
        <f>'[4]06'!$I$23</f>
        <v>16</v>
      </c>
      <c r="L54" s="60">
        <f>'[4]06'!$I$31</f>
        <v>39</v>
      </c>
      <c r="M54" s="60">
        <f>'[4]06'!$I$29</f>
        <v>67</v>
      </c>
      <c r="N54" s="60">
        <f>'[4]06'!$I$30</f>
        <v>46</v>
      </c>
      <c r="O54" s="60">
        <f>'[4]06'!$I$32</f>
        <v>22</v>
      </c>
      <c r="P54" s="60">
        <f>'[4]06'!$I$33</f>
        <v>2</v>
      </c>
      <c r="Q54" s="60">
        <f>'[4]06'!$I$34</f>
        <v>22</v>
      </c>
      <c r="R54" s="60">
        <f>'[4]06'!$I$35</f>
        <v>2</v>
      </c>
      <c r="S54" s="60">
        <f>'[4]06'!$I$36</f>
        <v>3</v>
      </c>
    </row>
    <row r="55" spans="1:19" s="61" customFormat="1" ht="18" customHeight="1" x14ac:dyDescent="0.2">
      <c r="A55" s="56" t="s">
        <v>11</v>
      </c>
      <c r="B55" s="60">
        <f>'[4]28'!$I$16</f>
        <v>178</v>
      </c>
      <c r="C55" s="60">
        <f>'[4]28'!$J$16</f>
        <v>92</v>
      </c>
      <c r="D55" s="60">
        <f>'[4]28'!$I$45</f>
        <v>27</v>
      </c>
      <c r="E55" s="60">
        <f>'[4]28'!$I$46</f>
        <v>151</v>
      </c>
      <c r="F55" s="60">
        <f>'[4]28'!$I$21</f>
        <v>96</v>
      </c>
      <c r="G55" s="60">
        <f>'[4]28'!$M$44</f>
        <v>45</v>
      </c>
      <c r="H55" s="60">
        <f>'[4]28'!$I$17</f>
        <v>137</v>
      </c>
      <c r="I55" s="60">
        <f>'[4]28'!$I$18</f>
        <v>0</v>
      </c>
      <c r="J55" s="60">
        <f>'[4]28'!$I$19</f>
        <v>41</v>
      </c>
      <c r="K55" s="60">
        <f>'[4]28'!$I$23</f>
        <v>15</v>
      </c>
      <c r="L55" s="60">
        <f>'[4]28'!$I$31</f>
        <v>26</v>
      </c>
      <c r="M55" s="60">
        <f>'[4]28'!$I$29</f>
        <v>60</v>
      </c>
      <c r="N55" s="60">
        <f>'[4]28'!$I$30</f>
        <v>38</v>
      </c>
      <c r="O55" s="60">
        <f>'[4]28'!$I$32</f>
        <v>37</v>
      </c>
      <c r="P55" s="60">
        <f>'[4]28'!$I$33</f>
        <v>0</v>
      </c>
      <c r="Q55" s="60">
        <f>'[4]28'!$I$34</f>
        <v>25</v>
      </c>
      <c r="R55" s="60">
        <f>'[4]28'!$I$35</f>
        <v>0</v>
      </c>
      <c r="S55" s="60">
        <f>'[4]28'!$I$36</f>
        <v>7</v>
      </c>
    </row>
    <row r="56" spans="1:19" s="61" customFormat="1" ht="18" customHeight="1" x14ac:dyDescent="0.2">
      <c r="A56" s="53" t="s">
        <v>15</v>
      </c>
      <c r="B56" s="60">
        <f>'[4]38'!$I$16</f>
        <v>172</v>
      </c>
      <c r="C56" s="60">
        <f>'[4]38'!$J$16</f>
        <v>74</v>
      </c>
      <c r="D56" s="60">
        <f>'[4]38'!$I$45</f>
        <v>31</v>
      </c>
      <c r="E56" s="60">
        <f>'[4]38'!$I$46</f>
        <v>141</v>
      </c>
      <c r="F56" s="60">
        <f>'[4]38'!$I$21</f>
        <v>50</v>
      </c>
      <c r="G56" s="60">
        <f>'[4]38'!$M$44</f>
        <v>57</v>
      </c>
      <c r="H56" s="60">
        <f>'[4]38'!$I$17</f>
        <v>159</v>
      </c>
      <c r="I56" s="60">
        <f>'[4]38'!$I$18</f>
        <v>6</v>
      </c>
      <c r="J56" s="60">
        <f>'[4]38'!$I$19</f>
        <v>13</v>
      </c>
      <c r="K56" s="60">
        <f>'[4]38'!$I$23</f>
        <v>13</v>
      </c>
      <c r="L56" s="60">
        <f>'[4]38'!$I$31</f>
        <v>65</v>
      </c>
      <c r="M56" s="60">
        <f>'[4]38'!$I$29</f>
        <v>58</v>
      </c>
      <c r="N56" s="60">
        <f>'[4]38'!$I$30</f>
        <v>35</v>
      </c>
      <c r="O56" s="60">
        <f>'[4]38'!$I$32</f>
        <v>30</v>
      </c>
      <c r="P56" s="60">
        <f>'[4]38'!$I$33</f>
        <v>1</v>
      </c>
      <c r="Q56" s="60">
        <f>'[4]38'!$I$34</f>
        <v>14</v>
      </c>
      <c r="R56" s="60">
        <f>'[4]38'!$I$35</f>
        <v>0</v>
      </c>
      <c r="S56" s="60">
        <f>'[4]38'!$I$36</f>
        <v>8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R4" sqref="R4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239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f>SUM(B5,B7,B12,B19,B25,B32,B41,B46,B53)</f>
        <v>11887</v>
      </c>
      <c r="C3" s="13">
        <f t="shared" ref="C3:H3" si="0">SUM(C5,C7,C12,C19,C25,C32,C41,C46,C53)</f>
        <v>5872</v>
      </c>
      <c r="D3" s="13">
        <f t="shared" si="0"/>
        <v>4828</v>
      </c>
      <c r="E3" s="13">
        <f t="shared" ref="E3" si="1">SUM(E5,E7,E12,E19,E25,E32,E41,E46,E53)</f>
        <v>1905</v>
      </c>
      <c r="F3" s="13">
        <f t="shared" ref="F3" si="2">SUM(F5,F7,F12,F19,F25,F32,F41,F46,F53)</f>
        <v>4159</v>
      </c>
      <c r="G3" s="13">
        <f t="shared" si="0"/>
        <v>2406</v>
      </c>
      <c r="H3" s="13">
        <f t="shared" si="0"/>
        <v>2109</v>
      </c>
      <c r="I3" s="13">
        <f>SUM(I5,I7,I12,I19,I25,I32,I41,I46,I53)</f>
        <v>3415</v>
      </c>
    </row>
    <row r="4" spans="1:9" s="96" customFormat="1" ht="40.15" customHeight="1" x14ac:dyDescent="0.25">
      <c r="A4" s="95" t="s">
        <v>96</v>
      </c>
      <c r="B4" s="16">
        <f>SUM(B5,B7,B12)</f>
        <v>4966</v>
      </c>
      <c r="C4" s="16">
        <f t="shared" ref="C4:H4" si="3">SUM(C5,C7,C12)</f>
        <v>2423</v>
      </c>
      <c r="D4" s="16">
        <f t="shared" si="3"/>
        <v>1124</v>
      </c>
      <c r="E4" s="16">
        <f t="shared" ref="E4" si="4">SUM(E5,E7,E12)</f>
        <v>734</v>
      </c>
      <c r="F4" s="16">
        <f t="shared" ref="F4" si="5">SUM(F5,F7,F12)</f>
        <v>1342</v>
      </c>
      <c r="G4" s="16">
        <f t="shared" si="3"/>
        <v>648</v>
      </c>
      <c r="H4" s="16">
        <f t="shared" si="3"/>
        <v>1045</v>
      </c>
      <c r="I4" s="16">
        <f>SUM(I5,I7,I12)</f>
        <v>1287</v>
      </c>
    </row>
    <row r="5" spans="1:9" s="97" customFormat="1" ht="40.15" customHeight="1" x14ac:dyDescent="0.2">
      <c r="A5" s="94" t="s">
        <v>86</v>
      </c>
      <c r="B5" s="13">
        <f>B6</f>
        <v>2508</v>
      </c>
      <c r="C5" s="13">
        <f t="shared" ref="C5:H5" si="6">C6</f>
        <v>1201</v>
      </c>
      <c r="D5" s="13">
        <f t="shared" si="6"/>
        <v>0</v>
      </c>
      <c r="E5" s="13">
        <f t="shared" si="6"/>
        <v>377</v>
      </c>
      <c r="F5" s="13">
        <f t="shared" si="6"/>
        <v>597</v>
      </c>
      <c r="G5" s="13">
        <f t="shared" si="6"/>
        <v>230</v>
      </c>
      <c r="H5" s="13">
        <f t="shared" si="6"/>
        <v>568</v>
      </c>
      <c r="I5" s="13">
        <f>I6</f>
        <v>649</v>
      </c>
    </row>
    <row r="6" spans="1:9" s="97" customFormat="1" ht="18" customHeight="1" x14ac:dyDescent="0.2">
      <c r="A6" s="56" t="s">
        <v>46</v>
      </c>
      <c r="B6" s="52">
        <f>'[4]65'!$I$53</f>
        <v>2508</v>
      </c>
      <c r="C6" s="52">
        <f>'[4]65'!$J$53</f>
        <v>1201</v>
      </c>
      <c r="D6" s="52">
        <f>'[4]65'!$K$53</f>
        <v>0</v>
      </c>
      <c r="E6" s="52">
        <f>'[4]65'!$M$53</f>
        <v>377</v>
      </c>
      <c r="F6" s="52">
        <f>'[4]65'!$O$53</f>
        <v>597</v>
      </c>
      <c r="G6" s="52">
        <f>'[4]65'!$Q$53</f>
        <v>230</v>
      </c>
      <c r="H6" s="52">
        <f>'[4]65'!$S$53</f>
        <v>568</v>
      </c>
      <c r="I6" s="52">
        <f>'[4]65'!$U$53</f>
        <v>649</v>
      </c>
    </row>
    <row r="7" spans="1:9" s="97" customFormat="1" ht="40.15" customHeight="1" x14ac:dyDescent="0.2">
      <c r="A7" s="94" t="s">
        <v>93</v>
      </c>
      <c r="B7" s="13">
        <f>SUM(B8:B11)</f>
        <v>1231</v>
      </c>
      <c r="C7" s="13">
        <f t="shared" ref="C7:D7" si="7">SUM(C8:C11)</f>
        <v>630</v>
      </c>
      <c r="D7" s="13">
        <f t="shared" si="7"/>
        <v>514</v>
      </c>
      <c r="E7" s="13">
        <f t="shared" ref="E7" si="8">SUM(E8:E11)</f>
        <v>166</v>
      </c>
      <c r="F7" s="13">
        <f t="shared" ref="F7:H7" si="9">SUM(F8:F11)</f>
        <v>400</v>
      </c>
      <c r="G7" s="13">
        <f t="shared" si="9"/>
        <v>235</v>
      </c>
      <c r="H7" s="13">
        <f t="shared" si="9"/>
        <v>228</v>
      </c>
      <c r="I7" s="13">
        <f>SUM(I8:I11)</f>
        <v>342</v>
      </c>
    </row>
    <row r="8" spans="1:9" s="99" customFormat="1" ht="18" customHeight="1" x14ac:dyDescent="0.2">
      <c r="A8" s="56" t="s">
        <v>4</v>
      </c>
      <c r="B8" s="52">
        <f>'[4]08'!$I$53</f>
        <v>265</v>
      </c>
      <c r="C8" s="52">
        <f>'[4]08'!$J$53</f>
        <v>137</v>
      </c>
      <c r="D8" s="52">
        <f>'[4]08'!$K$53</f>
        <v>136</v>
      </c>
      <c r="E8" s="52">
        <f>'[4]08'!$M$53</f>
        <v>36</v>
      </c>
      <c r="F8" s="52">
        <f>'[4]08'!$O$53</f>
        <v>85</v>
      </c>
      <c r="G8" s="52">
        <f>'[4]08'!$Q$53</f>
        <v>43</v>
      </c>
      <c r="H8" s="52">
        <f>'[4]08'!$S$53</f>
        <v>49</v>
      </c>
      <c r="I8" s="52">
        <f>'[4]08'!$U$53</f>
        <v>76</v>
      </c>
    </row>
    <row r="9" spans="1:9" s="99" customFormat="1" ht="18" customHeight="1" x14ac:dyDescent="0.2">
      <c r="A9" s="56" t="s">
        <v>5</v>
      </c>
      <c r="B9" s="52">
        <f>'[4]12'!$I$53</f>
        <v>236</v>
      </c>
      <c r="C9" s="52">
        <f>'[4]12'!$J$53</f>
        <v>120</v>
      </c>
      <c r="D9" s="52">
        <f>'[4]12'!$K$53</f>
        <v>115</v>
      </c>
      <c r="E9" s="52">
        <f>'[4]12'!$M$53</f>
        <v>40</v>
      </c>
      <c r="F9" s="52">
        <f>'[4]12'!$O$53</f>
        <v>81</v>
      </c>
      <c r="G9" s="52">
        <f>'[4]12'!$Q$53</f>
        <v>47</v>
      </c>
      <c r="H9" s="52">
        <f>'[4]12'!$S$53</f>
        <v>48</v>
      </c>
      <c r="I9" s="52">
        <f>'[4]12'!$U$53</f>
        <v>66</v>
      </c>
    </row>
    <row r="10" spans="1:9" s="99" customFormat="1" ht="18" customHeight="1" x14ac:dyDescent="0.2">
      <c r="A10" s="56" t="s">
        <v>7</v>
      </c>
      <c r="B10" s="52">
        <f>'[4]17'!$I$53</f>
        <v>214</v>
      </c>
      <c r="C10" s="52">
        <f>'[4]17'!$J$53</f>
        <v>104</v>
      </c>
      <c r="D10" s="52">
        <f>'[4]17'!$K$53</f>
        <v>82</v>
      </c>
      <c r="E10" s="52">
        <f>'[4]17'!$M$53</f>
        <v>30</v>
      </c>
      <c r="F10" s="52">
        <f>'[4]17'!$O$53</f>
        <v>71</v>
      </c>
      <c r="G10" s="52">
        <f>'[4]17'!$Q$53</f>
        <v>48</v>
      </c>
      <c r="H10" s="52">
        <f>'[4]17'!$S$53</f>
        <v>43</v>
      </c>
      <c r="I10" s="52">
        <f>'[4]17'!$U$53</f>
        <v>42</v>
      </c>
    </row>
    <row r="11" spans="1:9" s="99" customFormat="1" ht="18" customHeight="1" x14ac:dyDescent="0.2">
      <c r="A11" s="56" t="s">
        <v>37</v>
      </c>
      <c r="B11" s="52">
        <f>'[4]34'!$I$53</f>
        <v>516</v>
      </c>
      <c r="C11" s="52">
        <f>'[4]34'!$J$53</f>
        <v>269</v>
      </c>
      <c r="D11" s="52">
        <f>'[4]34'!$K$53</f>
        <v>181</v>
      </c>
      <c r="E11" s="52">
        <f>'[4]34'!$M$53</f>
        <v>60</v>
      </c>
      <c r="F11" s="52">
        <f>'[4]34'!$O$53</f>
        <v>163</v>
      </c>
      <c r="G11" s="52">
        <f>'[4]34'!$Q$53</f>
        <v>97</v>
      </c>
      <c r="H11" s="52">
        <f>'[4]34'!$S$53</f>
        <v>88</v>
      </c>
      <c r="I11" s="52">
        <f>'[4]34'!$U$53</f>
        <v>158</v>
      </c>
    </row>
    <row r="12" spans="1:9" s="97" customFormat="1" ht="40.15" customHeight="1" x14ac:dyDescent="0.2">
      <c r="A12" s="94" t="s">
        <v>94</v>
      </c>
      <c r="B12" s="13">
        <f>SUM(B13:B17)</f>
        <v>1227</v>
      </c>
      <c r="C12" s="13">
        <f>SUM(C13:C17)</f>
        <v>592</v>
      </c>
      <c r="D12" s="13">
        <f t="shared" ref="D12" si="10">SUM(D13:D17)</f>
        <v>610</v>
      </c>
      <c r="E12" s="13">
        <f>SUM(E13:E17)</f>
        <v>191</v>
      </c>
      <c r="F12" s="13">
        <f t="shared" ref="F12" si="11">SUM(F13:F17)</f>
        <v>345</v>
      </c>
      <c r="G12" s="13">
        <f>SUM(G13:G17)</f>
        <v>183</v>
      </c>
      <c r="H12" s="13">
        <f>SUM(H13:H17)</f>
        <v>249</v>
      </c>
      <c r="I12" s="13">
        <f>SUM(I13:I17)</f>
        <v>296</v>
      </c>
    </row>
    <row r="13" spans="1:9" s="99" customFormat="1" ht="18" customHeight="1" x14ac:dyDescent="0.2">
      <c r="A13" s="56" t="s">
        <v>2</v>
      </c>
      <c r="B13" s="52">
        <f>'[4]05'!$I$53</f>
        <v>161</v>
      </c>
      <c r="C13" s="52">
        <f>'[4]05'!$J$53</f>
        <v>82</v>
      </c>
      <c r="D13" s="52">
        <f>'[4]05'!$K$53</f>
        <v>80</v>
      </c>
      <c r="E13" s="52">
        <f>'[4]05'!$M$53</f>
        <v>34</v>
      </c>
      <c r="F13" s="52">
        <f>'[4]05'!$O$53</f>
        <v>47</v>
      </c>
      <c r="G13" s="52">
        <f>'[4]05'!$Q$53</f>
        <v>23</v>
      </c>
      <c r="H13" s="52">
        <f>'[4]05'!$S$53</f>
        <v>34</v>
      </c>
      <c r="I13" s="52">
        <f>'[4]05'!$U$53</f>
        <v>33</v>
      </c>
    </row>
    <row r="14" spans="1:9" s="99" customFormat="1" ht="18" customHeight="1" x14ac:dyDescent="0.2">
      <c r="A14" s="56" t="s">
        <v>6</v>
      </c>
      <c r="B14" s="52">
        <f>'[4]14'!$I$53</f>
        <v>253</v>
      </c>
      <c r="C14" s="52">
        <f>'[4]14'!$J$53</f>
        <v>129</v>
      </c>
      <c r="D14" s="52">
        <f>'[4]14'!$K$53</f>
        <v>123</v>
      </c>
      <c r="E14" s="52">
        <f>'[4]14'!$M$53</f>
        <v>24</v>
      </c>
      <c r="F14" s="52">
        <f>'[4]14'!$O$53</f>
        <v>102</v>
      </c>
      <c r="G14" s="52">
        <f>'[4]14'!$Q$53</f>
        <v>70</v>
      </c>
      <c r="H14" s="52">
        <f>'[4]14'!$S$53</f>
        <v>38</v>
      </c>
      <c r="I14" s="52">
        <f>'[4]14'!$U$53</f>
        <v>74</v>
      </c>
    </row>
    <row r="15" spans="1:9" s="99" customFormat="1" ht="18" customHeight="1" x14ac:dyDescent="0.2">
      <c r="A15" s="56" t="s">
        <v>8</v>
      </c>
      <c r="B15" s="52">
        <f>'[4]18'!$I$53</f>
        <v>365</v>
      </c>
      <c r="C15" s="52">
        <f>'[4]18'!$J$53</f>
        <v>157</v>
      </c>
      <c r="D15" s="52">
        <f>'[4]18'!$K$53</f>
        <v>201</v>
      </c>
      <c r="E15" s="52">
        <f>'[4]18'!$M$53</f>
        <v>55</v>
      </c>
      <c r="F15" s="52">
        <f>'[4]18'!$O$53</f>
        <v>86</v>
      </c>
      <c r="G15" s="52">
        <f>'[4]18'!$Q$53</f>
        <v>35</v>
      </c>
      <c r="H15" s="52">
        <f>'[4]18'!$S$53</f>
        <v>76</v>
      </c>
      <c r="I15" s="52">
        <f>'[4]18'!$U$53</f>
        <v>92</v>
      </c>
    </row>
    <row r="16" spans="1:9" s="99" customFormat="1" ht="18" customHeight="1" x14ac:dyDescent="0.2">
      <c r="A16" s="56" t="s">
        <v>9</v>
      </c>
      <c r="B16" s="52">
        <f>'[4]21'!$I$53</f>
        <v>298</v>
      </c>
      <c r="C16" s="52">
        <f>'[4]21'!$J$53</f>
        <v>144</v>
      </c>
      <c r="D16" s="52">
        <f>'[4]21'!$K$53</f>
        <v>103</v>
      </c>
      <c r="E16" s="52">
        <f>'[4]21'!$M$53</f>
        <v>49</v>
      </c>
      <c r="F16" s="52">
        <f>'[4]21'!$O$53</f>
        <v>81</v>
      </c>
      <c r="G16" s="52">
        <f>'[4]21'!$Q$53</f>
        <v>38</v>
      </c>
      <c r="H16" s="52">
        <f>'[4]21'!$S$53</f>
        <v>64</v>
      </c>
      <c r="I16" s="52">
        <f>'[4]21'!$U$53</f>
        <v>64</v>
      </c>
    </row>
    <row r="17" spans="1:9" s="99" customFormat="1" ht="18" customHeight="1" x14ac:dyDescent="0.2">
      <c r="A17" s="56" t="s">
        <v>12</v>
      </c>
      <c r="B17" s="52">
        <f>'[4]32'!$I$53</f>
        <v>150</v>
      </c>
      <c r="C17" s="52">
        <f>'[4]32'!$J$53</f>
        <v>80</v>
      </c>
      <c r="D17" s="52">
        <f>'[4]32'!$K$53</f>
        <v>103</v>
      </c>
      <c r="E17" s="52">
        <f>'[4]32'!$M$53</f>
        <v>29</v>
      </c>
      <c r="F17" s="52">
        <f>'[4]32'!$O$53</f>
        <v>29</v>
      </c>
      <c r="G17" s="52">
        <f>'[4]32'!$Q$53</f>
        <v>17</v>
      </c>
      <c r="H17" s="52">
        <f>'[4]32'!$S$53</f>
        <v>37</v>
      </c>
      <c r="I17" s="52">
        <f>'[4]32'!$U$53</f>
        <v>33</v>
      </c>
    </row>
    <row r="18" spans="1:9" s="100" customFormat="1" ht="40.15" customHeight="1" x14ac:dyDescent="0.2">
      <c r="A18" s="95" t="s">
        <v>95</v>
      </c>
      <c r="B18" s="16">
        <f>SUM(B19,B25,B32,B41,B46,B53)</f>
        <v>6921</v>
      </c>
      <c r="C18" s="16">
        <f t="shared" ref="C18:H18" si="12">SUM(C19,C25,C32,C41,C46,C53)</f>
        <v>3449</v>
      </c>
      <c r="D18" s="16">
        <f t="shared" si="12"/>
        <v>3704</v>
      </c>
      <c r="E18" s="16">
        <f>SUM(E19,E25,E32,E41,E46,E53)</f>
        <v>1171</v>
      </c>
      <c r="F18" s="16">
        <f>SUM(F19,F25,F32,F41,F46,F53)</f>
        <v>2817</v>
      </c>
      <c r="G18" s="16">
        <f>SUM(G19,G25,G32,G41,G46,G53)</f>
        <v>1758</v>
      </c>
      <c r="H18" s="16">
        <f t="shared" si="12"/>
        <v>1064</v>
      </c>
      <c r="I18" s="16">
        <f>SUM(I19,I25,I32,I41,I46,I53)</f>
        <v>2128</v>
      </c>
    </row>
    <row r="19" spans="1:9" s="97" customFormat="1" ht="40.15" customHeight="1" x14ac:dyDescent="0.2">
      <c r="A19" s="98" t="s">
        <v>87</v>
      </c>
      <c r="B19" s="13">
        <f>SUM(B20:B24)</f>
        <v>1150</v>
      </c>
      <c r="C19" s="13">
        <f t="shared" ref="C19:G19" si="13">SUM(C20:C24)</f>
        <v>554</v>
      </c>
      <c r="D19" s="13">
        <f t="shared" si="13"/>
        <v>613</v>
      </c>
      <c r="E19" s="13">
        <f t="shared" ref="E19" si="14">SUM(E20:E24)</f>
        <v>183</v>
      </c>
      <c r="F19" s="13">
        <f t="shared" ref="F19" si="15">SUM(F20:F24)</f>
        <v>475</v>
      </c>
      <c r="G19" s="13">
        <f t="shared" si="13"/>
        <v>302</v>
      </c>
      <c r="H19" s="13">
        <f>SUM(H20:H24)</f>
        <v>165</v>
      </c>
      <c r="I19" s="13">
        <f>SUM(I20:I24)</f>
        <v>399</v>
      </c>
    </row>
    <row r="20" spans="1:9" s="99" customFormat="1" ht="18" customHeight="1" x14ac:dyDescent="0.2">
      <c r="A20" s="56" t="s">
        <v>32</v>
      </c>
      <c r="B20" s="52">
        <f>'[4]02'!$I$53</f>
        <v>302</v>
      </c>
      <c r="C20" s="52">
        <f>'[4]02'!$J$53</f>
        <v>134</v>
      </c>
      <c r="D20" s="52">
        <f>'[4]02'!$K$53</f>
        <v>136</v>
      </c>
      <c r="E20" s="52">
        <f>'[4]02'!$M$53</f>
        <v>57</v>
      </c>
      <c r="F20" s="52">
        <f>'[4]02'!$O$53</f>
        <v>111</v>
      </c>
      <c r="G20" s="52">
        <f>'[4]02'!$Q$53</f>
        <v>66</v>
      </c>
      <c r="H20" s="52">
        <f>'[4]02'!$S$53</f>
        <v>41</v>
      </c>
      <c r="I20" s="52">
        <f>'[4]02'!$U$53</f>
        <v>103</v>
      </c>
    </row>
    <row r="21" spans="1:9" s="99" customFormat="1" ht="18" customHeight="1" x14ac:dyDescent="0.2">
      <c r="A21" s="56" t="s">
        <v>33</v>
      </c>
      <c r="B21" s="52">
        <f>'[4]13'!$I$53</f>
        <v>184</v>
      </c>
      <c r="C21" s="52">
        <f>'[4]13'!$J$53</f>
        <v>71</v>
      </c>
      <c r="D21" s="52">
        <f>'[4]13'!$K$53</f>
        <v>102</v>
      </c>
      <c r="E21" s="52">
        <f>'[4]13'!$M$53</f>
        <v>24</v>
      </c>
      <c r="F21" s="52">
        <f>'[4]13'!$O$53</f>
        <v>71</v>
      </c>
      <c r="G21" s="52">
        <f>'[4]13'!$Q$53</f>
        <v>46</v>
      </c>
      <c r="H21" s="52">
        <f>'[4]13'!$S$53</f>
        <v>29</v>
      </c>
      <c r="I21" s="52">
        <f>'[4]13'!$U$53</f>
        <v>35</v>
      </c>
    </row>
    <row r="22" spans="1:9" s="99" customFormat="1" ht="18" customHeight="1" x14ac:dyDescent="0.2">
      <c r="A22" s="56" t="s">
        <v>34</v>
      </c>
      <c r="B22" s="52">
        <f>'[4]20'!$I$53</f>
        <v>251</v>
      </c>
      <c r="C22" s="52">
        <f>'[4]20'!$J$53</f>
        <v>130</v>
      </c>
      <c r="D22" s="52">
        <f>'[4]20'!$K$53</f>
        <v>148</v>
      </c>
      <c r="E22" s="52">
        <f>'[4]20'!$M$53</f>
        <v>44</v>
      </c>
      <c r="F22" s="52">
        <f>'[4]20'!$O$53</f>
        <v>103</v>
      </c>
      <c r="G22" s="52">
        <f>'[4]20'!$Q$53</f>
        <v>61</v>
      </c>
      <c r="H22" s="52">
        <f>'[4]20'!$S$53</f>
        <v>37</v>
      </c>
      <c r="I22" s="52">
        <f>'[4]20'!$U$53</f>
        <v>84</v>
      </c>
    </row>
    <row r="23" spans="1:9" s="99" customFormat="1" ht="18" customHeight="1" x14ac:dyDescent="0.2">
      <c r="A23" s="56" t="s">
        <v>10</v>
      </c>
      <c r="B23" s="52">
        <f>'[4]24'!$I$53</f>
        <v>268</v>
      </c>
      <c r="C23" s="52">
        <f>'[4]24'!$J$53</f>
        <v>149</v>
      </c>
      <c r="D23" s="101">
        <f>'[4]24'!$K$53</f>
        <v>129</v>
      </c>
      <c r="E23" s="101">
        <f>'[4]24'!$M$53</f>
        <v>34</v>
      </c>
      <c r="F23" s="52">
        <f>'[4]24'!$O$53</f>
        <v>108</v>
      </c>
      <c r="G23" s="52">
        <f>'[4]24'!$Q$53</f>
        <v>70</v>
      </c>
      <c r="H23" s="52">
        <f>'[4]24'!$S$53</f>
        <v>37</v>
      </c>
      <c r="I23" s="52">
        <f>'[4]24'!$U$53</f>
        <v>126</v>
      </c>
    </row>
    <row r="24" spans="1:9" s="99" customFormat="1" ht="18" customHeight="1" x14ac:dyDescent="0.2">
      <c r="A24" s="56" t="s">
        <v>35</v>
      </c>
      <c r="B24" s="52">
        <f>'[4]37'!$I$53</f>
        <v>145</v>
      </c>
      <c r="C24" s="52">
        <f>'[4]37'!$J$53</f>
        <v>70</v>
      </c>
      <c r="D24" s="52">
        <f>'[4]37'!$K$53</f>
        <v>98</v>
      </c>
      <c r="E24" s="52">
        <f>'[4]37'!$M$53</f>
        <v>24</v>
      </c>
      <c r="F24" s="52">
        <f>'[4]37'!$O$53</f>
        <v>82</v>
      </c>
      <c r="G24" s="52">
        <f>'[4]37'!$Q$53</f>
        <v>59</v>
      </c>
      <c r="H24" s="52">
        <f>'[4]37'!$S$53</f>
        <v>21</v>
      </c>
      <c r="I24" s="52">
        <f>'[4]37'!$U$53</f>
        <v>51</v>
      </c>
    </row>
    <row r="25" spans="1:9" s="99" customFormat="1" ht="40.15" customHeight="1" x14ac:dyDescent="0.2">
      <c r="A25" s="98" t="s">
        <v>88</v>
      </c>
      <c r="B25" s="13">
        <f>SUM(B26:B31)</f>
        <v>1122</v>
      </c>
      <c r="C25" s="13">
        <f t="shared" ref="C25:G25" si="16">SUM(C26:C31)</f>
        <v>561</v>
      </c>
      <c r="D25" s="13">
        <f t="shared" si="16"/>
        <v>682</v>
      </c>
      <c r="E25" s="13">
        <f t="shared" ref="E25" si="17">SUM(E26:E31)</f>
        <v>161</v>
      </c>
      <c r="F25" s="13">
        <f t="shared" ref="F25" si="18">SUM(F26:F31)</f>
        <v>527</v>
      </c>
      <c r="G25" s="13">
        <f t="shared" si="16"/>
        <v>367</v>
      </c>
      <c r="H25" s="13">
        <f>SUM(H26:H31)</f>
        <v>142</v>
      </c>
      <c r="I25" s="13">
        <f>SUM(I26:I31)</f>
        <v>353</v>
      </c>
    </row>
    <row r="26" spans="1:9" s="99" customFormat="1" ht="18" customHeight="1" x14ac:dyDescent="0.2">
      <c r="A26" s="56" t="s">
        <v>25</v>
      </c>
      <c r="B26" s="52">
        <f>'[4]11'!$I$53</f>
        <v>195</v>
      </c>
      <c r="C26" s="52">
        <f>'[4]11'!$J$53</f>
        <v>111</v>
      </c>
      <c r="D26" s="52">
        <f>'[4]11'!$K$53</f>
        <v>139</v>
      </c>
      <c r="E26" s="52">
        <f>'[4]11'!$M$53</f>
        <v>19</v>
      </c>
      <c r="F26" s="52">
        <f>'[4]11'!$O$53</f>
        <v>105</v>
      </c>
      <c r="G26" s="52">
        <f>'[4]11'!$Q$53</f>
        <v>86</v>
      </c>
      <c r="H26" s="52">
        <f>'[4]11'!$S$53</f>
        <v>23</v>
      </c>
      <c r="I26" s="52">
        <f>'[4]11'!$U$53</f>
        <v>88</v>
      </c>
    </row>
    <row r="27" spans="1:9" s="99" customFormat="1" ht="18" customHeight="1" x14ac:dyDescent="0.2">
      <c r="A27" s="56" t="s">
        <v>26</v>
      </c>
      <c r="B27" s="52">
        <f>'[4]15'!$I$53</f>
        <v>233</v>
      </c>
      <c r="C27" s="52">
        <f>'[4]15'!$J$53</f>
        <v>120</v>
      </c>
      <c r="D27" s="52">
        <f>'[4]15'!$K$53</f>
        <v>227</v>
      </c>
      <c r="E27" s="52">
        <f>'[4]15'!$M$53</f>
        <v>43</v>
      </c>
      <c r="F27" s="52">
        <f>'[4]15'!$O$53</f>
        <v>107</v>
      </c>
      <c r="G27" s="52">
        <f>'[4]15'!$Q$53</f>
        <v>63</v>
      </c>
      <c r="H27" s="52">
        <f>'[4]15'!$S$53</f>
        <v>30</v>
      </c>
      <c r="I27" s="52">
        <f>'[4]15'!$U$53</f>
        <v>90</v>
      </c>
    </row>
    <row r="28" spans="1:9" s="99" customFormat="1" ht="18" customHeight="1" x14ac:dyDescent="0.2">
      <c r="A28" s="56" t="s">
        <v>27</v>
      </c>
      <c r="B28" s="52">
        <f>'[4]16'!$I$53</f>
        <v>211</v>
      </c>
      <c r="C28" s="52">
        <f>'[4]16'!$J$53</f>
        <v>99</v>
      </c>
      <c r="D28" s="52">
        <f>'[4]16'!$K$53</f>
        <v>123</v>
      </c>
      <c r="E28" s="52">
        <f>'[4]16'!$M$53</f>
        <v>32</v>
      </c>
      <c r="F28" s="52">
        <f>'[4]16'!$O$53</f>
        <v>112</v>
      </c>
      <c r="G28" s="52">
        <f>'[4]16'!$Q$53</f>
        <v>84</v>
      </c>
      <c r="H28" s="52">
        <f>'[4]16'!$S$53</f>
        <v>27</v>
      </c>
      <c r="I28" s="52">
        <f>'[4]16'!$U$53</f>
        <v>63</v>
      </c>
    </row>
    <row r="29" spans="1:9" s="99" customFormat="1" ht="18" customHeight="1" x14ac:dyDescent="0.2">
      <c r="A29" s="56" t="s">
        <v>28</v>
      </c>
      <c r="B29" s="52">
        <f>'[4]22'!$I$53</f>
        <v>142</v>
      </c>
      <c r="C29" s="52">
        <f>'[4]22'!$J$53</f>
        <v>74</v>
      </c>
      <c r="D29" s="52">
        <f>'[4]22'!$K$53</f>
        <v>79</v>
      </c>
      <c r="E29" s="52">
        <f>'[4]22'!$M$53</f>
        <v>29</v>
      </c>
      <c r="F29" s="52">
        <f>'[4]22'!$O$53</f>
        <v>68</v>
      </c>
      <c r="G29" s="52">
        <f>'[4]22'!$Q$53</f>
        <v>47</v>
      </c>
      <c r="H29" s="52">
        <f>'[4]22'!$S$53</f>
        <v>22</v>
      </c>
      <c r="I29" s="52">
        <f>'[4]22'!$U$53</f>
        <v>44</v>
      </c>
    </row>
    <row r="30" spans="1:9" s="99" customFormat="1" ht="18" customHeight="1" x14ac:dyDescent="0.2">
      <c r="A30" s="56" t="s">
        <v>14</v>
      </c>
      <c r="B30" s="52">
        <f>'[4]35'!$I$53</f>
        <v>193</v>
      </c>
      <c r="C30" s="52">
        <f>'[4]35'!$J$53</f>
        <v>81</v>
      </c>
      <c r="D30" s="52">
        <f>'[4]35'!$K$53</f>
        <v>114</v>
      </c>
      <c r="E30" s="52">
        <f>'[4]35'!$M$53</f>
        <v>28</v>
      </c>
      <c r="F30" s="52">
        <f>'[4]35'!$O$53</f>
        <v>83</v>
      </c>
      <c r="G30" s="52">
        <f>'[4]35'!$Q$53</f>
        <v>56</v>
      </c>
      <c r="H30" s="52">
        <f>'[4]35'!$S$53</f>
        <v>20</v>
      </c>
      <c r="I30" s="52">
        <f>'[4]35'!$U$53</f>
        <v>14</v>
      </c>
    </row>
    <row r="31" spans="1:9" s="97" customFormat="1" ht="18" customHeight="1" x14ac:dyDescent="0.2">
      <c r="A31" s="98" t="s">
        <v>42</v>
      </c>
      <c r="B31" s="52">
        <f>'[4]61'!$I$53</f>
        <v>148</v>
      </c>
      <c r="C31" s="52">
        <f>'[4]61'!$J$53</f>
        <v>76</v>
      </c>
      <c r="D31" s="52">
        <f>'[4]61'!$K$53</f>
        <v>0</v>
      </c>
      <c r="E31" s="52">
        <f>'[4]61'!$M$53</f>
        <v>10</v>
      </c>
      <c r="F31" s="52">
        <f>'[4]61'!$O$53</f>
        <v>52</v>
      </c>
      <c r="G31" s="52">
        <f>'[4]61'!$Q$53</f>
        <v>31</v>
      </c>
      <c r="H31" s="52">
        <f>'[4]61'!$S$53</f>
        <v>20</v>
      </c>
      <c r="I31" s="52">
        <f>'[4]61'!$U$53</f>
        <v>54</v>
      </c>
    </row>
    <row r="32" spans="1:9" s="99" customFormat="1" ht="40.15" customHeight="1" x14ac:dyDescent="0.2">
      <c r="A32" s="98" t="s">
        <v>89</v>
      </c>
      <c r="B32" s="13">
        <f t="shared" ref="B32:D32" si="19">SUM(B33:B40)</f>
        <v>2232</v>
      </c>
      <c r="C32" s="13">
        <f t="shared" si="19"/>
        <v>1066</v>
      </c>
      <c r="D32" s="13">
        <f t="shared" si="19"/>
        <v>1114</v>
      </c>
      <c r="E32" s="13">
        <f t="shared" ref="E32" si="20">SUM(E33:E40)</f>
        <v>390</v>
      </c>
      <c r="F32" s="13">
        <f t="shared" ref="F32" si="21">SUM(F33:F40)</f>
        <v>890</v>
      </c>
      <c r="G32" s="13">
        <f>SUM(G33:G40)</f>
        <v>542</v>
      </c>
      <c r="H32" s="13">
        <f>SUM(H33:H40)</f>
        <v>375</v>
      </c>
      <c r="I32" s="13">
        <f>SUM(I33:I40)</f>
        <v>782</v>
      </c>
    </row>
    <row r="33" spans="1:9" s="99" customFormat="1" ht="18" customHeight="1" x14ac:dyDescent="0.2">
      <c r="A33" s="56" t="s">
        <v>16</v>
      </c>
      <c r="B33" s="52">
        <f>'[4]01'!$I$53</f>
        <v>72</v>
      </c>
      <c r="C33" s="52">
        <f>'[4]01'!$J$53</f>
        <v>32</v>
      </c>
      <c r="D33" s="52">
        <f>'[4]01'!$K$53</f>
        <v>47</v>
      </c>
      <c r="E33" s="52">
        <f>'[4]01'!$M$53</f>
        <v>7</v>
      </c>
      <c r="F33" s="52">
        <f>'[4]01'!$O$53</f>
        <v>33</v>
      </c>
      <c r="G33" s="52">
        <f>'[4]01'!$Q$53</f>
        <v>27</v>
      </c>
      <c r="H33" s="52">
        <f>'[4]01'!$S$53</f>
        <v>16</v>
      </c>
      <c r="I33" s="52">
        <f>'[4]01'!$U$53</f>
        <v>21</v>
      </c>
    </row>
    <row r="34" spans="1:9" s="99" customFormat="1" ht="18" customHeight="1" x14ac:dyDescent="0.2">
      <c r="A34" s="56" t="s">
        <v>17</v>
      </c>
      <c r="B34" s="52">
        <f>'[4]07'!$I$53</f>
        <v>159</v>
      </c>
      <c r="C34" s="52">
        <f>'[4]07'!$J$53</f>
        <v>82</v>
      </c>
      <c r="D34" s="52">
        <f>'[4]07'!$K$53</f>
        <v>108</v>
      </c>
      <c r="E34" s="52">
        <f>'[4]07'!$M$53</f>
        <v>28</v>
      </c>
      <c r="F34" s="52">
        <f>'[4]07'!$O$53</f>
        <v>71</v>
      </c>
      <c r="G34" s="52">
        <f>'[4]07'!$Q$53</f>
        <v>39</v>
      </c>
      <c r="H34" s="52">
        <f>'[4]07'!$S$53</f>
        <v>25</v>
      </c>
      <c r="I34" s="52">
        <f>'[4]07'!$U$53</f>
        <v>47</v>
      </c>
    </row>
    <row r="35" spans="1:9" s="99" customFormat="1" ht="18" customHeight="1" x14ac:dyDescent="0.2">
      <c r="A35" s="56" t="s">
        <v>18</v>
      </c>
      <c r="B35" s="52">
        <f>'[4]09'!$I$53</f>
        <v>120</v>
      </c>
      <c r="C35" s="52">
        <f>'[4]09'!$J$53</f>
        <v>56</v>
      </c>
      <c r="D35" s="52">
        <f>'[4]09'!$K$53</f>
        <v>94</v>
      </c>
      <c r="E35" s="52">
        <f>'[4]09'!$M$53</f>
        <v>14</v>
      </c>
      <c r="F35" s="52">
        <f>'[4]09'!$O$53</f>
        <v>52</v>
      </c>
      <c r="G35" s="52">
        <f>'[4]09'!$Q$53</f>
        <v>31</v>
      </c>
      <c r="H35" s="52">
        <f>'[4]09'!$S$53</f>
        <v>14</v>
      </c>
      <c r="I35" s="52">
        <f>'[4]09'!$U$53</f>
        <v>42</v>
      </c>
    </row>
    <row r="36" spans="1:9" s="99" customFormat="1" ht="18" customHeight="1" x14ac:dyDescent="0.2">
      <c r="A36" s="56" t="s">
        <v>19</v>
      </c>
      <c r="B36" s="52">
        <f>'[4]23'!$I$53</f>
        <v>180</v>
      </c>
      <c r="C36" s="52">
        <f>'[4]23'!$J$53</f>
        <v>85</v>
      </c>
      <c r="D36" s="52">
        <f>'[4]23'!$K$53</f>
        <v>142</v>
      </c>
      <c r="E36" s="52">
        <f>'[4]23'!$M$53</f>
        <v>25</v>
      </c>
      <c r="F36" s="52">
        <f>'[4]23'!$O$53</f>
        <v>82</v>
      </c>
      <c r="G36" s="52">
        <f>'[4]23'!$Q$53</f>
        <v>62</v>
      </c>
      <c r="H36" s="52">
        <f>'[4]23'!$S$53</f>
        <v>33</v>
      </c>
      <c r="I36" s="52">
        <f>'[4]23'!$U$53</f>
        <v>69</v>
      </c>
    </row>
    <row r="37" spans="1:9" s="99" customFormat="1" ht="18" customHeight="1" x14ac:dyDescent="0.2">
      <c r="A37" s="56" t="s">
        <v>20</v>
      </c>
      <c r="B37" s="52">
        <f>'[4]25'!$I$53</f>
        <v>632</v>
      </c>
      <c r="C37" s="52">
        <f>'[4]25'!$J$53</f>
        <v>311</v>
      </c>
      <c r="D37" s="52">
        <f>'[4]25'!$K$53</f>
        <v>489</v>
      </c>
      <c r="E37" s="52">
        <f>'[4]25'!$M$53</f>
        <v>124</v>
      </c>
      <c r="F37" s="52">
        <f>'[4]25'!$O$53</f>
        <v>256</v>
      </c>
      <c r="G37" s="52">
        <f>'[4]25'!$Q$53</f>
        <v>160</v>
      </c>
      <c r="H37" s="52">
        <f>'[4]25'!$S$53</f>
        <v>95</v>
      </c>
      <c r="I37" s="52">
        <f>'[4]25'!$U$53</f>
        <v>236</v>
      </c>
    </row>
    <row r="38" spans="1:9" s="99" customFormat="1" ht="18" customHeight="1" x14ac:dyDescent="0.2">
      <c r="A38" s="56" t="s">
        <v>21</v>
      </c>
      <c r="B38" s="52">
        <f>'[4]30'!$I$53</f>
        <v>223</v>
      </c>
      <c r="C38" s="52">
        <f>'[4]30'!$J$53</f>
        <v>114</v>
      </c>
      <c r="D38" s="52">
        <f>'[4]30'!$K$53</f>
        <v>149</v>
      </c>
      <c r="E38" s="52">
        <f>'[4]30'!$M$53</f>
        <v>46</v>
      </c>
      <c r="F38" s="52">
        <f>'[4]30'!$O$53</f>
        <v>78</v>
      </c>
      <c r="G38" s="52">
        <f>'[4]30'!$Q$53</f>
        <v>45</v>
      </c>
      <c r="H38" s="52">
        <f>'[4]30'!$S$53</f>
        <v>48</v>
      </c>
      <c r="I38" s="52">
        <f>'[4]30'!$U$53</f>
        <v>92</v>
      </c>
    </row>
    <row r="39" spans="1:9" s="99" customFormat="1" ht="18" customHeight="1" x14ac:dyDescent="0.2">
      <c r="A39" s="56" t="s">
        <v>22</v>
      </c>
      <c r="B39" s="52">
        <f>'[4]36'!$I$53</f>
        <v>105</v>
      </c>
      <c r="C39" s="52">
        <f>'[4]36'!$J$53</f>
        <v>45</v>
      </c>
      <c r="D39" s="52">
        <f>'[4]36'!$K$53</f>
        <v>85</v>
      </c>
      <c r="E39" s="52">
        <f>'[4]36'!$M$53</f>
        <v>11</v>
      </c>
      <c r="F39" s="52">
        <f>'[4]36'!$O$53</f>
        <v>64</v>
      </c>
      <c r="G39" s="52">
        <f>'[4]36'!$Q$53</f>
        <v>45</v>
      </c>
      <c r="H39" s="52">
        <f>'[4]36'!$S$53</f>
        <v>10</v>
      </c>
      <c r="I39" s="52">
        <f>'[4]36'!$U$53</f>
        <v>40</v>
      </c>
    </row>
    <row r="40" spans="1:9" s="97" customFormat="1" ht="18" customHeight="1" x14ac:dyDescent="0.2">
      <c r="A40" s="56" t="s">
        <v>44</v>
      </c>
      <c r="B40" s="52">
        <f>'[4]63'!$I$53</f>
        <v>741</v>
      </c>
      <c r="C40" s="52">
        <f>'[4]63'!$J$53</f>
        <v>341</v>
      </c>
      <c r="D40" s="52">
        <f>'[4]63'!$K$53</f>
        <v>0</v>
      </c>
      <c r="E40" s="52">
        <f>'[4]63'!$M$53</f>
        <v>135</v>
      </c>
      <c r="F40" s="52">
        <f>'[4]63'!$O$53</f>
        <v>254</v>
      </c>
      <c r="G40" s="52">
        <f>'[4]63'!$Q$53</f>
        <v>133</v>
      </c>
      <c r="H40" s="52">
        <f>'[4]63'!$S$53</f>
        <v>134</v>
      </c>
      <c r="I40" s="52">
        <f>'[4]63'!$U$53</f>
        <v>235</v>
      </c>
    </row>
    <row r="41" spans="1:9" s="99" customFormat="1" ht="40.15" customHeight="1" x14ac:dyDescent="0.2">
      <c r="A41" s="98" t="s">
        <v>90</v>
      </c>
      <c r="B41" s="13">
        <f>SUM(B42:B45)</f>
        <v>1032</v>
      </c>
      <c r="C41" s="13">
        <f t="shared" ref="C41:D41" si="22">SUM(C42:C45)</f>
        <v>567</v>
      </c>
      <c r="D41" s="13">
        <f t="shared" si="22"/>
        <v>532</v>
      </c>
      <c r="E41" s="13">
        <f t="shared" ref="E41" si="23">SUM(E42:E45)</f>
        <v>203</v>
      </c>
      <c r="F41" s="13">
        <f t="shared" ref="F41" si="24">SUM(F42:F45)</f>
        <v>368</v>
      </c>
      <c r="G41" s="13">
        <f>SUM(G42:G45)</f>
        <v>221</v>
      </c>
      <c r="H41" s="13">
        <f>SUM(H42:H45)</f>
        <v>191</v>
      </c>
      <c r="I41" s="13">
        <f>SUM(I42:I45)</f>
        <v>265</v>
      </c>
    </row>
    <row r="42" spans="1:9" s="99" customFormat="1" ht="18" customHeight="1" x14ac:dyDescent="0.2">
      <c r="A42" s="56" t="s">
        <v>29</v>
      </c>
      <c r="B42" s="52">
        <f>'[4]04'!$I$53</f>
        <v>162</v>
      </c>
      <c r="C42" s="52">
        <f>'[4]04'!$J$53</f>
        <v>92</v>
      </c>
      <c r="D42" s="52">
        <f>'[4]04'!$K$53</f>
        <v>98</v>
      </c>
      <c r="E42" s="52">
        <f>'[4]04'!$M$53</f>
        <v>25</v>
      </c>
      <c r="F42" s="52">
        <f>'[4]04'!$O$53</f>
        <v>62</v>
      </c>
      <c r="G42" s="52">
        <f>'[4]04'!$Q$53</f>
        <v>42</v>
      </c>
      <c r="H42" s="52">
        <f>'[4]04'!$S$53</f>
        <v>25</v>
      </c>
      <c r="I42" s="52">
        <f>'[4]04'!$U$53</f>
        <v>45</v>
      </c>
    </row>
    <row r="43" spans="1:9" s="99" customFormat="1" ht="18" customHeight="1" x14ac:dyDescent="0.2">
      <c r="A43" s="56" t="s">
        <v>30</v>
      </c>
      <c r="B43" s="52">
        <f>'[4]19'!$I$53</f>
        <v>385</v>
      </c>
      <c r="C43" s="52">
        <f>'[4]19'!$J$53</f>
        <v>205</v>
      </c>
      <c r="D43" s="52">
        <f>'[4]19'!$K$53</f>
        <v>350</v>
      </c>
      <c r="E43" s="52">
        <f>'[4]19'!$M$53</f>
        <v>74</v>
      </c>
      <c r="F43" s="52">
        <f>'[4]19'!$O$53</f>
        <v>136</v>
      </c>
      <c r="G43" s="52">
        <f>'[4]19'!$Q$53</f>
        <v>84</v>
      </c>
      <c r="H43" s="52">
        <f>'[4]19'!$S$53</f>
        <v>75</v>
      </c>
      <c r="I43" s="52">
        <f>'[4]19'!$U$53</f>
        <v>102</v>
      </c>
    </row>
    <row r="44" spans="1:9" s="99" customFormat="1" ht="18" customHeight="1" x14ac:dyDescent="0.2">
      <c r="A44" s="56" t="s">
        <v>31</v>
      </c>
      <c r="B44" s="52">
        <f>'[4]27'!$I$53</f>
        <v>143</v>
      </c>
      <c r="C44" s="52">
        <f>'[4]27'!$J$53</f>
        <v>86</v>
      </c>
      <c r="D44" s="52">
        <f>'[4]27'!$K$53</f>
        <v>84</v>
      </c>
      <c r="E44" s="52">
        <f>'[4]27'!$M$53</f>
        <v>27</v>
      </c>
      <c r="F44" s="52">
        <f>'[4]27'!$O$53</f>
        <v>52</v>
      </c>
      <c r="G44" s="52">
        <f>'[4]27'!$Q$53</f>
        <v>31</v>
      </c>
      <c r="H44" s="52">
        <f>'[4]27'!$S$53</f>
        <v>25</v>
      </c>
      <c r="I44" s="52">
        <f>'[4]27'!$U$53</f>
        <v>47</v>
      </c>
    </row>
    <row r="45" spans="1:9" s="97" customFormat="1" ht="18" customHeight="1" x14ac:dyDescent="0.2">
      <c r="A45" s="56" t="s">
        <v>43</v>
      </c>
      <c r="B45" s="52">
        <f>'[4]62'!$I$53</f>
        <v>342</v>
      </c>
      <c r="C45" s="52">
        <f>'[4]62'!$J$53</f>
        <v>184</v>
      </c>
      <c r="D45" s="52">
        <f>'[4]62'!$K$53</f>
        <v>0</v>
      </c>
      <c r="E45" s="52">
        <f>'[4]62'!$M$53</f>
        <v>77</v>
      </c>
      <c r="F45" s="52">
        <f>'[4]62'!$O$53</f>
        <v>118</v>
      </c>
      <c r="G45" s="52">
        <f>'[4]62'!$Q$53</f>
        <v>64</v>
      </c>
      <c r="H45" s="52">
        <f>'[4]62'!$S$53</f>
        <v>66</v>
      </c>
      <c r="I45" s="52">
        <f>'[4]62'!$U$53</f>
        <v>71</v>
      </c>
    </row>
    <row r="46" spans="1:9" s="99" customFormat="1" ht="40.15" customHeight="1" x14ac:dyDescent="0.2">
      <c r="A46" s="98" t="s">
        <v>91</v>
      </c>
      <c r="B46" s="13">
        <f t="shared" ref="B46:H46" si="25">SUM(B47:B52)</f>
        <v>955</v>
      </c>
      <c r="C46" s="13">
        <f t="shared" si="25"/>
        <v>487</v>
      </c>
      <c r="D46" s="13">
        <f t="shared" si="25"/>
        <v>559</v>
      </c>
      <c r="E46" s="13">
        <f t="shared" ref="E46" si="26">SUM(E47:E52)</f>
        <v>162</v>
      </c>
      <c r="F46" s="13">
        <f t="shared" si="25"/>
        <v>403</v>
      </c>
      <c r="G46" s="13">
        <f t="shared" si="25"/>
        <v>240</v>
      </c>
      <c r="H46" s="13">
        <f t="shared" si="25"/>
        <v>123</v>
      </c>
      <c r="I46" s="13">
        <f>SUM(I47:I52)</f>
        <v>231</v>
      </c>
    </row>
    <row r="47" spans="1:9" s="99" customFormat="1" ht="18" customHeight="1" x14ac:dyDescent="0.2">
      <c r="A47" s="56" t="s">
        <v>36</v>
      </c>
      <c r="B47" s="52">
        <f>'[4]03'!$I$53</f>
        <v>281</v>
      </c>
      <c r="C47" s="52">
        <f>'[4]03'!$J$53</f>
        <v>124</v>
      </c>
      <c r="D47" s="52">
        <f>'[4]03'!$K$53</f>
        <v>191</v>
      </c>
      <c r="E47" s="52">
        <f>'[4]03'!$M$53</f>
        <v>55</v>
      </c>
      <c r="F47" s="52">
        <f>'[4]03'!$O$53</f>
        <v>128</v>
      </c>
      <c r="G47" s="52">
        <f>'[4]03'!$Q$53</f>
        <v>84</v>
      </c>
      <c r="H47" s="52">
        <f>'[4]03'!$S$53</f>
        <v>27</v>
      </c>
      <c r="I47" s="52">
        <f>'[4]03'!$U$53</f>
        <v>81</v>
      </c>
    </row>
    <row r="48" spans="1:9" s="99" customFormat="1" ht="18" customHeight="1" x14ac:dyDescent="0.2">
      <c r="A48" s="56" t="s">
        <v>23</v>
      </c>
      <c r="B48" s="52">
        <f>'[4]10'!$I$53</f>
        <v>67</v>
      </c>
      <c r="C48" s="52">
        <f>'[4]10'!$J$53</f>
        <v>34</v>
      </c>
      <c r="D48" s="52">
        <f>'[4]10'!$K$53</f>
        <v>54</v>
      </c>
      <c r="E48" s="52">
        <f>'[4]10'!$M$53</f>
        <v>11</v>
      </c>
      <c r="F48" s="52">
        <f>'[4]10'!$O$53</f>
        <v>31</v>
      </c>
      <c r="G48" s="52">
        <f>'[4]10'!$Q$53</f>
        <v>17</v>
      </c>
      <c r="H48" s="52">
        <f>'[4]10'!$S$53</f>
        <v>10</v>
      </c>
      <c r="I48" s="52">
        <f>'[4]10'!$U$53</f>
        <v>13</v>
      </c>
    </row>
    <row r="49" spans="1:9" s="99" customFormat="1" ht="18" customHeight="1" x14ac:dyDescent="0.2">
      <c r="A49" s="56" t="s">
        <v>49</v>
      </c>
      <c r="B49" s="52">
        <f>'[4]26'!$I$53</f>
        <v>151</v>
      </c>
      <c r="C49" s="52">
        <f>'[4]26'!$J$53</f>
        <v>78</v>
      </c>
      <c r="D49" s="52">
        <f>'[4]26'!$K$53</f>
        <v>147</v>
      </c>
      <c r="E49" s="52">
        <f>'[4]26'!$M$53</f>
        <v>23</v>
      </c>
      <c r="F49" s="52">
        <f>'[4]26'!$O$53</f>
        <v>70</v>
      </c>
      <c r="G49" s="52">
        <f>'[4]26'!$Q$53</f>
        <v>41</v>
      </c>
      <c r="H49" s="52">
        <f>'[4]26'!$S$53</f>
        <v>26</v>
      </c>
      <c r="I49" s="52">
        <f>'[4]26'!$U$53</f>
        <v>28</v>
      </c>
    </row>
    <row r="50" spans="1:9" s="99" customFormat="1" ht="18" customHeight="1" x14ac:dyDescent="0.2">
      <c r="A50" s="56" t="s">
        <v>24</v>
      </c>
      <c r="B50" s="52">
        <f>'[4]29'!$I$53</f>
        <v>148</v>
      </c>
      <c r="C50" s="52">
        <f>'[4]29'!$J$53</f>
        <v>75</v>
      </c>
      <c r="D50" s="52">
        <f>'[4]29'!$K$53</f>
        <v>74</v>
      </c>
      <c r="E50" s="52">
        <f>'[4]29'!$M$53</f>
        <v>18</v>
      </c>
      <c r="F50" s="52">
        <f>'[4]29'!$O$53</f>
        <v>70</v>
      </c>
      <c r="G50" s="52">
        <f>'[4]29'!$Q$53</f>
        <v>41</v>
      </c>
      <c r="H50" s="52">
        <f>'[4]29'!$S$53</f>
        <v>20</v>
      </c>
      <c r="I50" s="52">
        <f>'[4]29'!$U$53</f>
        <v>41</v>
      </c>
    </row>
    <row r="51" spans="1:9" s="99" customFormat="1" ht="18" customHeight="1" x14ac:dyDescent="0.2">
      <c r="A51" s="56" t="s">
        <v>13</v>
      </c>
      <c r="B51" s="52">
        <f>'[4]33'!$I$53</f>
        <v>128</v>
      </c>
      <c r="C51" s="52">
        <f>'[4]33'!$J$53</f>
        <v>65</v>
      </c>
      <c r="D51" s="52">
        <f>'[4]33'!$K$53</f>
        <v>93</v>
      </c>
      <c r="E51" s="52">
        <f>'[4]33'!$M$53</f>
        <v>26</v>
      </c>
      <c r="F51" s="52">
        <f>'[4]33'!$O$53</f>
        <v>50</v>
      </c>
      <c r="G51" s="52">
        <f>'[4]33'!$Q$53</f>
        <v>31</v>
      </c>
      <c r="H51" s="52">
        <f>'[4]33'!$S$53</f>
        <v>16</v>
      </c>
      <c r="I51" s="52">
        <f>'[4]33'!$U$53</f>
        <v>28</v>
      </c>
    </row>
    <row r="52" spans="1:9" s="97" customFormat="1" ht="18" customHeight="1" x14ac:dyDescent="0.2">
      <c r="A52" s="56" t="s">
        <v>45</v>
      </c>
      <c r="B52" s="52">
        <f>'[4]64'!$I$53</f>
        <v>180</v>
      </c>
      <c r="C52" s="52">
        <f>'[4]64'!$J$53</f>
        <v>111</v>
      </c>
      <c r="D52" s="52">
        <f>'[4]64'!$K$53</f>
        <v>0</v>
      </c>
      <c r="E52" s="52">
        <f>'[4]64'!$M$53</f>
        <v>29</v>
      </c>
      <c r="F52" s="52">
        <f>'[4]64'!$O$53</f>
        <v>54</v>
      </c>
      <c r="G52" s="52">
        <f>'[4]64'!$Q$53</f>
        <v>26</v>
      </c>
      <c r="H52" s="52">
        <f>'[4]64'!$S$53</f>
        <v>24</v>
      </c>
      <c r="I52" s="52">
        <f>'[4]64'!$U$53</f>
        <v>40</v>
      </c>
    </row>
    <row r="53" spans="1:9" s="99" customFormat="1" ht="40.15" customHeight="1" x14ac:dyDescent="0.2">
      <c r="A53" s="98" t="s">
        <v>92</v>
      </c>
      <c r="B53" s="13">
        <f>SUM(B54:B56)</f>
        <v>430</v>
      </c>
      <c r="C53" s="13">
        <f t="shared" ref="C53:D53" si="27">SUM(C54:C56)</f>
        <v>214</v>
      </c>
      <c r="D53" s="13">
        <f t="shared" si="27"/>
        <v>204</v>
      </c>
      <c r="E53" s="13">
        <f t="shared" ref="E53" si="28">SUM(E54:E56)</f>
        <v>72</v>
      </c>
      <c r="F53" s="13">
        <f t="shared" ref="F53" si="29">SUM(F54:F56)</f>
        <v>154</v>
      </c>
      <c r="G53" s="13">
        <f>SUM(G54:G56)</f>
        <v>86</v>
      </c>
      <c r="H53" s="13">
        <f>SUM(H54:H56)</f>
        <v>68</v>
      </c>
      <c r="I53" s="13">
        <f>SUM(I54:I56)</f>
        <v>98</v>
      </c>
    </row>
    <row r="54" spans="1:9" s="99" customFormat="1" ht="18" customHeight="1" x14ac:dyDescent="0.2">
      <c r="A54" s="56" t="s">
        <v>3</v>
      </c>
      <c r="B54" s="52">
        <f>'[4]06'!$I$53</f>
        <v>120</v>
      </c>
      <c r="C54" s="52">
        <f>'[4]06'!$J$53</f>
        <v>56</v>
      </c>
      <c r="D54" s="52">
        <f>'[4]06'!$K$53</f>
        <v>75</v>
      </c>
      <c r="E54" s="52">
        <f>'[4]06'!$M$53</f>
        <v>13</v>
      </c>
      <c r="F54" s="52">
        <f>'[4]06'!$O$53</f>
        <v>49</v>
      </c>
      <c r="G54" s="52">
        <f>'[4]06'!$Q$53</f>
        <v>31</v>
      </c>
      <c r="H54" s="52">
        <f>'[4]06'!$S$53</f>
        <v>19</v>
      </c>
      <c r="I54" s="52">
        <f>'[4]06'!$U$53</f>
        <v>18</v>
      </c>
    </row>
    <row r="55" spans="1:9" s="99" customFormat="1" ht="18" customHeight="1" x14ac:dyDescent="0.2">
      <c r="A55" s="56" t="s">
        <v>11</v>
      </c>
      <c r="B55" s="52">
        <f>'[4]28'!$I$53</f>
        <v>133</v>
      </c>
      <c r="C55" s="52">
        <f>'[4]28'!$J$53</f>
        <v>69</v>
      </c>
      <c r="D55" s="52">
        <f>'[4]28'!$K$53</f>
        <v>70</v>
      </c>
      <c r="E55" s="52">
        <f>'[4]28'!$M$53</f>
        <v>25</v>
      </c>
      <c r="F55" s="52">
        <f>'[4]28'!$O$53</f>
        <v>47</v>
      </c>
      <c r="G55" s="52">
        <f>'[4]28'!$Q$53</f>
        <v>29</v>
      </c>
      <c r="H55" s="52">
        <f>'[4]28'!$S$53</f>
        <v>21</v>
      </c>
      <c r="I55" s="52">
        <f>'[4]28'!$U$53</f>
        <v>12</v>
      </c>
    </row>
    <row r="56" spans="1:9" s="99" customFormat="1" ht="18" customHeight="1" x14ac:dyDescent="0.2">
      <c r="A56" s="56" t="s">
        <v>15</v>
      </c>
      <c r="B56" s="52">
        <f>'[4]38'!$I$53</f>
        <v>177</v>
      </c>
      <c r="C56" s="52">
        <f>'[4]38'!$J$53</f>
        <v>89</v>
      </c>
      <c r="D56" s="52">
        <f>'[4]38'!$K$53</f>
        <v>59</v>
      </c>
      <c r="E56" s="52">
        <f>'[4]38'!$M$53</f>
        <v>34</v>
      </c>
      <c r="F56" s="52">
        <f>'[4]38'!$O$53</f>
        <v>58</v>
      </c>
      <c r="G56" s="52">
        <f>'[4]38'!$Q$53</f>
        <v>26</v>
      </c>
      <c r="H56" s="52">
        <f>'[4]38'!$S$53</f>
        <v>28</v>
      </c>
      <c r="I56" s="52">
        <f>'[4]38'!$U$53</f>
        <v>68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AK3" sqref="AK3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4"/>
      <c r="B1" s="22"/>
      <c r="E1" s="79" t="s">
        <v>240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2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25">
      <c r="A4" s="19" t="s">
        <v>1</v>
      </c>
      <c r="B4" s="20">
        <f t="shared" ref="B4:J4" si="0">SUM(B6,B8,B13,B20,B26,B33,B42,B47,B54)</f>
        <v>6861</v>
      </c>
      <c r="C4" s="20">
        <f t="shared" ref="C4:F4" si="1">SUM(C6,C8,C13,C20,C26,C33,C42,C47,C54)</f>
        <v>5865</v>
      </c>
      <c r="D4" s="20">
        <f t="shared" si="1"/>
        <v>312</v>
      </c>
      <c r="E4" s="20">
        <f t="shared" si="1"/>
        <v>347</v>
      </c>
      <c r="F4" s="20">
        <f t="shared" si="1"/>
        <v>262</v>
      </c>
      <c r="G4" s="20">
        <f t="shared" si="0"/>
        <v>309</v>
      </c>
      <c r="H4" s="20">
        <f t="shared" si="0"/>
        <v>43</v>
      </c>
      <c r="I4" s="20">
        <f t="shared" ref="I4" si="2">SUM(I6,I8,I13,I20,I26,I33,I42,I47,I54)</f>
        <v>134</v>
      </c>
      <c r="J4" s="20">
        <f t="shared" si="0"/>
        <v>2660</v>
      </c>
      <c r="K4" s="20">
        <f t="shared" ref="K4" si="3">SUM(K6,K8,K13,K20,K26,K33,K42,K47,K54)</f>
        <v>560</v>
      </c>
      <c r="L4" s="20">
        <f t="shared" ref="L4" si="4">SUM(L6,L8,L13,L20,L26,L33,L42,L47,L54)</f>
        <v>193</v>
      </c>
      <c r="M4" s="20">
        <f t="shared" ref="M4" si="5">SUM(M6,M8,M13,M20,M26,M33,M42,M47,M54)</f>
        <v>74</v>
      </c>
      <c r="N4" s="20">
        <f t="shared" ref="N4" si="6">SUM(N6,N8,N13,N20,N26,N33,N42,N47,N54)</f>
        <v>33</v>
      </c>
      <c r="O4" s="20">
        <f t="shared" ref="O4" si="7">SUM(O6,O8,O13,O20,O26,O33,O42,O47,O54)</f>
        <v>726</v>
      </c>
    </row>
    <row r="5" spans="1:15" s="58" customFormat="1" ht="40.15" customHeight="1" x14ac:dyDescent="0.25">
      <c r="A5" s="14" t="s">
        <v>96</v>
      </c>
      <c r="B5" s="15">
        <f t="shared" ref="B5:J5" si="8">SUM(B6,B8,B13)</f>
        <v>2547</v>
      </c>
      <c r="C5" s="15">
        <f t="shared" ref="C5:F5" si="9">SUM(C6,C8,C13)</f>
        <v>2262</v>
      </c>
      <c r="D5" s="15">
        <f t="shared" si="9"/>
        <v>181</v>
      </c>
      <c r="E5" s="15">
        <f t="shared" si="9"/>
        <v>0</v>
      </c>
      <c r="F5" s="15">
        <f t="shared" si="9"/>
        <v>147</v>
      </c>
      <c r="G5" s="15">
        <f t="shared" si="8"/>
        <v>103</v>
      </c>
      <c r="H5" s="15">
        <f t="shared" si="8"/>
        <v>5</v>
      </c>
      <c r="I5" s="15">
        <f t="shared" si="8"/>
        <v>39</v>
      </c>
      <c r="J5" s="15">
        <f t="shared" si="8"/>
        <v>1485</v>
      </c>
      <c r="K5" s="15">
        <f t="shared" ref="K5" si="10">SUM(K6,K8,K13)</f>
        <v>269</v>
      </c>
      <c r="L5" s="15">
        <f t="shared" ref="L5" si="11">SUM(L6,L8,L13)</f>
        <v>82</v>
      </c>
      <c r="M5" s="15">
        <f t="shared" ref="M5" si="12">SUM(M6,M8,M13)</f>
        <v>37</v>
      </c>
      <c r="N5" s="15">
        <f t="shared" ref="N5" si="13">SUM(N6,N8,N13)</f>
        <v>10</v>
      </c>
      <c r="O5" s="15">
        <f t="shared" ref="O5" si="14">SUM(O6,O8,O13)</f>
        <v>235</v>
      </c>
    </row>
    <row r="6" spans="1:15" s="59" customFormat="1" ht="40.15" customHeight="1" x14ac:dyDescent="0.2">
      <c r="A6" s="10" t="s">
        <v>86</v>
      </c>
      <c r="B6" s="11">
        <f t="shared" ref="B6:O6" si="15">B7</f>
        <v>1146</v>
      </c>
      <c r="C6" s="11">
        <f t="shared" si="15"/>
        <v>1034</v>
      </c>
      <c r="D6" s="11">
        <f t="shared" si="15"/>
        <v>106</v>
      </c>
      <c r="E6" s="11">
        <f t="shared" si="15"/>
        <v>0</v>
      </c>
      <c r="F6" s="11">
        <f t="shared" si="15"/>
        <v>55</v>
      </c>
      <c r="G6" s="11">
        <f t="shared" si="15"/>
        <v>22</v>
      </c>
      <c r="H6" s="11">
        <f t="shared" si="15"/>
        <v>0</v>
      </c>
      <c r="I6" s="11">
        <f t="shared" si="15"/>
        <v>7</v>
      </c>
      <c r="J6" s="11">
        <f t="shared" si="15"/>
        <v>955</v>
      </c>
      <c r="K6" s="11">
        <f t="shared" si="15"/>
        <v>160</v>
      </c>
      <c r="L6" s="11">
        <f t="shared" si="15"/>
        <v>42</v>
      </c>
      <c r="M6" s="11">
        <f t="shared" si="15"/>
        <v>22</v>
      </c>
      <c r="N6" s="11">
        <f t="shared" si="15"/>
        <v>6</v>
      </c>
      <c r="O6" s="11">
        <f t="shared" si="15"/>
        <v>88</v>
      </c>
    </row>
    <row r="7" spans="1:15" s="59" customFormat="1" ht="18" customHeight="1" x14ac:dyDescent="0.2">
      <c r="A7" s="53" t="s">
        <v>46</v>
      </c>
      <c r="B7" s="60">
        <f>'[4]65'!$I$54</f>
        <v>1146</v>
      </c>
      <c r="C7" s="60">
        <f>'[4]65'!$I$55</f>
        <v>1034</v>
      </c>
      <c r="D7" s="60">
        <f>'[4]65'!$I$56</f>
        <v>106</v>
      </c>
      <c r="E7" s="60">
        <f>'[4]65'!$I$57</f>
        <v>0</v>
      </c>
      <c r="F7" s="60">
        <f>'[4]65'!$I$71</f>
        <v>55</v>
      </c>
      <c r="G7" s="60">
        <f>'[4]65'!$I$73</f>
        <v>22</v>
      </c>
      <c r="H7" s="60">
        <f>'[4]65'!$I$76</f>
        <v>0</v>
      </c>
      <c r="I7" s="60">
        <f>'[4]65'!$I$79</f>
        <v>7</v>
      </c>
      <c r="J7" s="60">
        <f>'[4]65'!$I$80</f>
        <v>955</v>
      </c>
      <c r="K7" s="60">
        <f>'[4]65'!$I$81</f>
        <v>160</v>
      </c>
      <c r="L7" s="60">
        <f>'[4]65'!$I$83</f>
        <v>42</v>
      </c>
      <c r="M7" s="60">
        <f>'[4]65'!$I$84</f>
        <v>22</v>
      </c>
      <c r="N7" s="60">
        <f>'[4]65'!$I$85</f>
        <v>6</v>
      </c>
      <c r="O7" s="60">
        <f>'[4]65'!$I$86</f>
        <v>88</v>
      </c>
    </row>
    <row r="8" spans="1:15" s="59" customFormat="1" ht="40.15" customHeight="1" x14ac:dyDescent="0.2">
      <c r="A8" s="10" t="s">
        <v>93</v>
      </c>
      <c r="B8" s="11">
        <f t="shared" ref="B8:J8" si="16">SUM(B9:B12)</f>
        <v>660</v>
      </c>
      <c r="C8" s="11">
        <f>SUM(C9:C12)</f>
        <v>586</v>
      </c>
      <c r="D8" s="11">
        <f t="shared" ref="D8:E8" si="17">SUM(D9:D12)</f>
        <v>32</v>
      </c>
      <c r="E8" s="11">
        <f t="shared" si="17"/>
        <v>0</v>
      </c>
      <c r="F8" s="11">
        <f>SUM(F9:F12)</f>
        <v>31</v>
      </c>
      <c r="G8" s="11">
        <f t="shared" si="16"/>
        <v>48</v>
      </c>
      <c r="H8" s="11">
        <f t="shared" si="16"/>
        <v>1</v>
      </c>
      <c r="I8" s="11">
        <f>SUM(I9:I12)</f>
        <v>24</v>
      </c>
      <c r="J8" s="11">
        <f t="shared" si="16"/>
        <v>283</v>
      </c>
      <c r="K8" s="11">
        <f t="shared" ref="K8" si="18">SUM(K9:K12)</f>
        <v>51</v>
      </c>
      <c r="L8" s="11">
        <f t="shared" ref="L8" si="19">SUM(L9:L12)</f>
        <v>26</v>
      </c>
      <c r="M8" s="11">
        <f t="shared" ref="M8" si="20">SUM(M9:M12)</f>
        <v>7</v>
      </c>
      <c r="N8" s="11">
        <f t="shared" ref="N8" si="21">SUM(N9:N12)</f>
        <v>2</v>
      </c>
      <c r="O8" s="11">
        <f t="shared" ref="O8" si="22">SUM(O9:O12)</f>
        <v>98</v>
      </c>
    </row>
    <row r="9" spans="1:15" s="61" customFormat="1" ht="18" customHeight="1" x14ac:dyDescent="0.2">
      <c r="A9" s="53" t="s">
        <v>4</v>
      </c>
      <c r="B9" s="60">
        <f>'[4]08'!$I$54</f>
        <v>163</v>
      </c>
      <c r="C9" s="60">
        <f>'[4]08'!$I$55</f>
        <v>149</v>
      </c>
      <c r="D9" s="60">
        <f>'[4]08'!$I$56</f>
        <v>11</v>
      </c>
      <c r="E9" s="60">
        <f>'[4]08'!$I$57</f>
        <v>0</v>
      </c>
      <c r="F9" s="60">
        <f>'[4]08'!$I$71</f>
        <v>4</v>
      </c>
      <c r="G9" s="60">
        <f>'[4]08'!$I$73</f>
        <v>14</v>
      </c>
      <c r="H9" s="60">
        <f>'[4]08'!$I$76</f>
        <v>0</v>
      </c>
      <c r="I9" s="60">
        <f>'[4]08'!$I$79</f>
        <v>1</v>
      </c>
      <c r="J9" s="60">
        <f>'[4]08'!$I$80</f>
        <v>58</v>
      </c>
      <c r="K9" s="60">
        <f>'[4]08'!$I$81</f>
        <v>8</v>
      </c>
      <c r="L9" s="60">
        <f>'[4]08'!$I$83</f>
        <v>6</v>
      </c>
      <c r="M9" s="60">
        <f>'[4]08'!$I$84</f>
        <v>0</v>
      </c>
      <c r="N9" s="60">
        <f>'[4]08'!$I$85</f>
        <v>0</v>
      </c>
      <c r="O9" s="60">
        <f>'[4]08'!$I$86</f>
        <v>11</v>
      </c>
    </row>
    <row r="10" spans="1:15" s="61" customFormat="1" ht="18" customHeight="1" x14ac:dyDescent="0.2">
      <c r="A10" s="53" t="s">
        <v>5</v>
      </c>
      <c r="B10" s="60">
        <f>'[4]12'!$I$54</f>
        <v>141</v>
      </c>
      <c r="C10" s="60">
        <f>'[4]12'!$I$55</f>
        <v>134</v>
      </c>
      <c r="D10" s="60">
        <f>'[4]12'!$I$56</f>
        <v>6</v>
      </c>
      <c r="E10" s="60">
        <f>'[4]12'!$I$57</f>
        <v>0</v>
      </c>
      <c r="F10" s="60">
        <f>'[4]12'!$I$71</f>
        <v>4</v>
      </c>
      <c r="G10" s="60">
        <f>'[4]12'!$I$73</f>
        <v>0</v>
      </c>
      <c r="H10" s="60">
        <f>'[4]12'!$I$76</f>
        <v>0</v>
      </c>
      <c r="I10" s="60">
        <f>'[4]12'!$I$79</f>
        <v>7</v>
      </c>
      <c r="J10" s="60">
        <f>'[4]12'!$I$80</f>
        <v>50</v>
      </c>
      <c r="K10" s="60">
        <f>'[4]12'!$I$81</f>
        <v>4</v>
      </c>
      <c r="L10" s="60">
        <f>'[4]12'!$I$83</f>
        <v>6</v>
      </c>
      <c r="M10" s="60">
        <f>'[4]12'!$I$84</f>
        <v>5</v>
      </c>
      <c r="N10" s="60">
        <f>'[4]12'!$I$85</f>
        <v>0</v>
      </c>
      <c r="O10" s="60">
        <f>'[4]12'!$I$86</f>
        <v>19</v>
      </c>
    </row>
    <row r="11" spans="1:15" s="61" customFormat="1" ht="18" customHeight="1" x14ac:dyDescent="0.2">
      <c r="A11" s="53" t="s">
        <v>7</v>
      </c>
      <c r="B11" s="60">
        <f>'[4]17'!$I$54</f>
        <v>114</v>
      </c>
      <c r="C11" s="60">
        <f>'[4]17'!$I$55</f>
        <v>97</v>
      </c>
      <c r="D11" s="60">
        <f>'[4]17'!$I$56</f>
        <v>7</v>
      </c>
      <c r="E11" s="60">
        <f>'[4]17'!$I$57</f>
        <v>0</v>
      </c>
      <c r="F11" s="60">
        <f>'[4]17'!$I$71</f>
        <v>20</v>
      </c>
      <c r="G11" s="60">
        <f>'[4]17'!$I$73</f>
        <v>10</v>
      </c>
      <c r="H11" s="60">
        <f>'[4]17'!$I$76</f>
        <v>0</v>
      </c>
      <c r="I11" s="60">
        <f>'[4]17'!$I$79</f>
        <v>0</v>
      </c>
      <c r="J11" s="60">
        <f>'[4]17'!$I$80</f>
        <v>34</v>
      </c>
      <c r="K11" s="60">
        <f>'[4]17'!$I$81</f>
        <v>7</v>
      </c>
      <c r="L11" s="60">
        <f>'[4]17'!$I$83</f>
        <v>3</v>
      </c>
      <c r="M11" s="60">
        <f>'[4]17'!$I$84</f>
        <v>0</v>
      </c>
      <c r="N11" s="60">
        <f>'[4]17'!$I$85</f>
        <v>1</v>
      </c>
      <c r="O11" s="60">
        <f>'[4]17'!$I$86</f>
        <v>25</v>
      </c>
    </row>
    <row r="12" spans="1:15" s="61" customFormat="1" ht="18" customHeight="1" x14ac:dyDescent="0.2">
      <c r="A12" s="53" t="s">
        <v>37</v>
      </c>
      <c r="B12" s="60">
        <f>'[4]34'!$I$54</f>
        <v>242</v>
      </c>
      <c r="C12" s="60">
        <f>'[4]34'!$I$55</f>
        <v>206</v>
      </c>
      <c r="D12" s="60">
        <f>'[4]34'!$I$56</f>
        <v>8</v>
      </c>
      <c r="E12" s="60">
        <f>'[4]34'!$I$57</f>
        <v>0</v>
      </c>
      <c r="F12" s="60">
        <f>'[4]34'!$I$71</f>
        <v>3</v>
      </c>
      <c r="G12" s="60">
        <f>'[4]34'!$I$73</f>
        <v>24</v>
      </c>
      <c r="H12" s="60">
        <f>'[4]34'!$I$76</f>
        <v>1</v>
      </c>
      <c r="I12" s="60">
        <f>'[4]34'!$I$79</f>
        <v>16</v>
      </c>
      <c r="J12" s="60">
        <f>'[4]34'!$I$80</f>
        <v>141</v>
      </c>
      <c r="K12" s="60">
        <f>'[4]34'!$I$81</f>
        <v>32</v>
      </c>
      <c r="L12" s="60">
        <f>'[4]34'!$I$83</f>
        <v>11</v>
      </c>
      <c r="M12" s="60">
        <f>'[4]34'!$I$84</f>
        <v>2</v>
      </c>
      <c r="N12" s="60">
        <f>'[4]34'!$I$85</f>
        <v>1</v>
      </c>
      <c r="O12" s="60">
        <f>'[4]34'!$I$86</f>
        <v>43</v>
      </c>
    </row>
    <row r="13" spans="1:15" s="59" customFormat="1" ht="40.15" customHeight="1" x14ac:dyDescent="0.2">
      <c r="A13" s="10" t="s">
        <v>94</v>
      </c>
      <c r="B13" s="11">
        <f t="shared" ref="B13:H13" si="23">SUM(B14:B18)</f>
        <v>741</v>
      </c>
      <c r="C13" s="11">
        <f t="shared" si="23"/>
        <v>642</v>
      </c>
      <c r="D13" s="11">
        <f t="shared" si="23"/>
        <v>43</v>
      </c>
      <c r="E13" s="11">
        <f t="shared" si="23"/>
        <v>0</v>
      </c>
      <c r="F13" s="11">
        <f t="shared" si="23"/>
        <v>61</v>
      </c>
      <c r="G13" s="11">
        <f t="shared" si="23"/>
        <v>33</v>
      </c>
      <c r="H13" s="11">
        <f t="shared" si="23"/>
        <v>4</v>
      </c>
      <c r="I13" s="11">
        <f t="shared" ref="I13:J13" si="24">SUM(I14:I18)</f>
        <v>8</v>
      </c>
      <c r="J13" s="11">
        <f t="shared" si="24"/>
        <v>247</v>
      </c>
      <c r="K13" s="11">
        <f t="shared" ref="K13" si="25">SUM(K14:K18)</f>
        <v>58</v>
      </c>
      <c r="L13" s="11">
        <f>SUM(L14:L18)</f>
        <v>14</v>
      </c>
      <c r="M13" s="11">
        <f>SUM(M14:M18)</f>
        <v>8</v>
      </c>
      <c r="N13" s="11">
        <f>SUM(N14:N18)</f>
        <v>2</v>
      </c>
      <c r="O13" s="11">
        <f t="shared" ref="O13" si="26">SUM(O14:O18)</f>
        <v>49</v>
      </c>
    </row>
    <row r="14" spans="1:15" s="61" customFormat="1" ht="18" customHeight="1" x14ac:dyDescent="0.2">
      <c r="A14" s="53" t="s">
        <v>2</v>
      </c>
      <c r="B14" s="60">
        <f>'[4]05'!$I$54</f>
        <v>86</v>
      </c>
      <c r="C14" s="60">
        <f>'[4]05'!$I$55</f>
        <v>69</v>
      </c>
      <c r="D14" s="60">
        <f>'[4]05'!$I$56</f>
        <v>2</v>
      </c>
      <c r="E14" s="60">
        <f>'[4]05'!$I$57</f>
        <v>0</v>
      </c>
      <c r="F14" s="60">
        <f>'[4]05'!$I$71</f>
        <v>14</v>
      </c>
      <c r="G14" s="60">
        <f>'[4]05'!$I$73</f>
        <v>4</v>
      </c>
      <c r="H14" s="60">
        <f>'[4]05'!$I$76</f>
        <v>2</v>
      </c>
      <c r="I14" s="60">
        <f>'[4]05'!$I$79</f>
        <v>0</v>
      </c>
      <c r="J14" s="60">
        <f>'[4]05'!$I$80</f>
        <v>31</v>
      </c>
      <c r="K14" s="60">
        <f>'[4]05'!$I$81</f>
        <v>7</v>
      </c>
      <c r="L14" s="60">
        <f>'[4]05'!$I$83</f>
        <v>3</v>
      </c>
      <c r="M14" s="60">
        <f>'[4]05'!$I$84</f>
        <v>0</v>
      </c>
      <c r="N14" s="60">
        <f>'[4]05'!$I$85</f>
        <v>2</v>
      </c>
      <c r="O14" s="60">
        <f>'[4]05'!$I$86</f>
        <v>12</v>
      </c>
    </row>
    <row r="15" spans="1:15" s="61" customFormat="1" ht="18" customHeight="1" x14ac:dyDescent="0.2">
      <c r="A15" s="53" t="s">
        <v>6</v>
      </c>
      <c r="B15" s="60">
        <f>'[4]14'!$I$54</f>
        <v>157</v>
      </c>
      <c r="C15" s="60">
        <f>'[4]14'!$I$55</f>
        <v>130</v>
      </c>
      <c r="D15" s="60">
        <f>'[4]14'!$I$56</f>
        <v>5</v>
      </c>
      <c r="E15" s="60">
        <f>'[4]14'!$I$57</f>
        <v>0</v>
      </c>
      <c r="F15" s="60">
        <f>'[4]14'!$I$71</f>
        <v>24</v>
      </c>
      <c r="G15" s="60">
        <f>'[4]14'!$I$73</f>
        <v>19</v>
      </c>
      <c r="H15" s="60">
        <f>'[4]14'!$I$76</f>
        <v>1</v>
      </c>
      <c r="I15" s="60">
        <f>'[4]14'!$I$79</f>
        <v>3</v>
      </c>
      <c r="J15" s="60">
        <f>'[4]14'!$I$80</f>
        <v>28</v>
      </c>
      <c r="K15" s="60">
        <f>'[4]14'!$I$81</f>
        <v>7</v>
      </c>
      <c r="L15" s="60">
        <f>'[4]14'!$I$83</f>
        <v>2</v>
      </c>
      <c r="M15" s="60">
        <f>'[4]14'!$I$84</f>
        <v>0</v>
      </c>
      <c r="N15" s="60">
        <f>'[4]14'!$I$85</f>
        <v>0</v>
      </c>
      <c r="O15" s="60">
        <f>'[4]14'!$I$86</f>
        <v>10</v>
      </c>
    </row>
    <row r="16" spans="1:15" s="61" customFormat="1" ht="18" customHeight="1" x14ac:dyDescent="0.2">
      <c r="A16" s="53" t="s">
        <v>8</v>
      </c>
      <c r="B16" s="60">
        <f>'[4]18'!$I$54</f>
        <v>244</v>
      </c>
      <c r="C16" s="60">
        <f>'[4]18'!$I$55</f>
        <v>216</v>
      </c>
      <c r="D16" s="60">
        <f>'[4]18'!$I$56</f>
        <v>17</v>
      </c>
      <c r="E16" s="60">
        <f>'[4]18'!$I$57</f>
        <v>0</v>
      </c>
      <c r="F16" s="60">
        <f>'[4]18'!$I$71</f>
        <v>10</v>
      </c>
      <c r="G16" s="60">
        <f>'[4]18'!$I$73</f>
        <v>0</v>
      </c>
      <c r="H16" s="60">
        <f>'[4]18'!$I$76</f>
        <v>1</v>
      </c>
      <c r="I16" s="60">
        <f>'[4]18'!$I$79</f>
        <v>0</v>
      </c>
      <c r="J16" s="60">
        <f>'[4]18'!$I$80</f>
        <v>66</v>
      </c>
      <c r="K16" s="60">
        <f>'[4]18'!$I$81</f>
        <v>22</v>
      </c>
      <c r="L16" s="60">
        <f>'[4]18'!$I$83</f>
        <v>4</v>
      </c>
      <c r="M16" s="60">
        <f>'[4]18'!$I$84</f>
        <v>6</v>
      </c>
      <c r="N16" s="60">
        <f>'[4]18'!$I$85</f>
        <v>0</v>
      </c>
      <c r="O16" s="60">
        <f>'[4]18'!$I$86</f>
        <v>12</v>
      </c>
    </row>
    <row r="17" spans="1:15" s="61" customFormat="1" ht="18" customHeight="1" x14ac:dyDescent="0.2">
      <c r="A17" s="53" t="s">
        <v>9</v>
      </c>
      <c r="B17" s="60">
        <f>'[4]21'!$I$54</f>
        <v>161</v>
      </c>
      <c r="C17" s="60">
        <f>'[4]21'!$I$55</f>
        <v>142</v>
      </c>
      <c r="D17" s="60">
        <f>'[4]21'!$I$56</f>
        <v>9</v>
      </c>
      <c r="E17" s="60">
        <f>'[4]21'!$I$57</f>
        <v>0</v>
      </c>
      <c r="F17" s="60">
        <f>'[4]21'!$I$71</f>
        <v>13</v>
      </c>
      <c r="G17" s="60">
        <f>'[4]21'!$I$73</f>
        <v>10</v>
      </c>
      <c r="H17" s="60">
        <f>'[4]21'!$I$76</f>
        <v>0</v>
      </c>
      <c r="I17" s="60">
        <f>'[4]21'!$I$79</f>
        <v>4</v>
      </c>
      <c r="J17" s="60">
        <f>'[4]21'!$I$80</f>
        <v>83</v>
      </c>
      <c r="K17" s="60">
        <f>'[4]21'!$I$81</f>
        <v>14</v>
      </c>
      <c r="L17" s="60">
        <f>'[4]21'!$I$83</f>
        <v>3</v>
      </c>
      <c r="M17" s="60">
        <f>'[4]21'!$I$84</f>
        <v>1</v>
      </c>
      <c r="N17" s="60">
        <f>'[4]21'!$I$85</f>
        <v>0</v>
      </c>
      <c r="O17" s="60">
        <f>'[4]21'!$I$86</f>
        <v>9</v>
      </c>
    </row>
    <row r="18" spans="1:15" s="61" customFormat="1" ht="18" customHeight="1" x14ac:dyDescent="0.2">
      <c r="A18" s="53" t="s">
        <v>12</v>
      </c>
      <c r="B18" s="60">
        <f>'[4]32'!$I$54</f>
        <v>93</v>
      </c>
      <c r="C18" s="60">
        <f>'[4]32'!$I$55</f>
        <v>85</v>
      </c>
      <c r="D18" s="60">
        <f>'[4]32'!$I$56</f>
        <v>10</v>
      </c>
      <c r="E18" s="60">
        <f>'[4]32'!$I$57</f>
        <v>0</v>
      </c>
      <c r="F18" s="60">
        <f>'[4]32'!$I$71</f>
        <v>0</v>
      </c>
      <c r="G18" s="60">
        <f>'[4]32'!$I$73</f>
        <v>0</v>
      </c>
      <c r="H18" s="60">
        <f>'[4]32'!$I$76</f>
        <v>0</v>
      </c>
      <c r="I18" s="60">
        <f>'[4]32'!$I$79</f>
        <v>1</v>
      </c>
      <c r="J18" s="60">
        <f>'[4]32'!$I$80</f>
        <v>39</v>
      </c>
      <c r="K18" s="60">
        <f>'[4]32'!$I$81</f>
        <v>8</v>
      </c>
      <c r="L18" s="60">
        <f>'[4]32'!$I$83</f>
        <v>2</v>
      </c>
      <c r="M18" s="60">
        <f>'[4]32'!$I$84</f>
        <v>1</v>
      </c>
      <c r="N18" s="60">
        <f>'[4]32'!$I$85</f>
        <v>0</v>
      </c>
      <c r="O18" s="60">
        <f>'[4]32'!$I$86</f>
        <v>6</v>
      </c>
    </row>
    <row r="19" spans="1:15" s="63" customFormat="1" ht="40.15" customHeight="1" x14ac:dyDescent="0.2">
      <c r="A19" s="14" t="s">
        <v>95</v>
      </c>
      <c r="B19" s="15">
        <f>SUM(B20,B26,B33,B42,B47,B54)</f>
        <v>4314</v>
      </c>
      <c r="C19" s="15">
        <f>SUM(C20,C26,C33,C42,C47,C54)</f>
        <v>3603</v>
      </c>
      <c r="D19" s="15">
        <f>SUM(D20,D26,D33,D42,D47,D54)</f>
        <v>131</v>
      </c>
      <c r="E19" s="15">
        <f>SUM(E20,E26,E33,E42,E47,E54)</f>
        <v>347</v>
      </c>
      <c r="F19" s="15">
        <f>SUM(F20,F26,F33,F42,F47,F54)</f>
        <v>115</v>
      </c>
      <c r="G19" s="15">
        <f t="shared" ref="G19:J19" si="27">SUM(G20,G26,G33,G42,G47,G54)</f>
        <v>206</v>
      </c>
      <c r="H19" s="15">
        <f>SUM(H20,H26,H33,H42,H47,H54)</f>
        <v>38</v>
      </c>
      <c r="I19" s="15">
        <f t="shared" si="27"/>
        <v>95</v>
      </c>
      <c r="J19" s="15">
        <f t="shared" si="27"/>
        <v>1175</v>
      </c>
      <c r="K19" s="15">
        <f t="shared" ref="K19" si="28">SUM(K20,K26,K33,K42,K47,K54)</f>
        <v>291</v>
      </c>
      <c r="L19" s="15">
        <f>SUM(L20,L26,L33,L42,L47,L54)</f>
        <v>111</v>
      </c>
      <c r="M19" s="15">
        <f t="shared" ref="M19" si="29">SUM(M20,M26,M33,M42,M47,M54)</f>
        <v>37</v>
      </c>
      <c r="N19" s="15">
        <f>SUM(N20,N26,N33,N42,N47,N54)</f>
        <v>23</v>
      </c>
      <c r="O19" s="15">
        <f>SUM(O20,O26,O33,O42,O47,O54)</f>
        <v>491</v>
      </c>
    </row>
    <row r="20" spans="1:15" s="59" customFormat="1" ht="40.15" customHeight="1" x14ac:dyDescent="0.2">
      <c r="A20" s="51" t="s">
        <v>87</v>
      </c>
      <c r="B20" s="11">
        <f t="shared" ref="B20:H20" si="30">SUM(B21:B25)</f>
        <v>776</v>
      </c>
      <c r="C20" s="11">
        <f t="shared" si="30"/>
        <v>626</v>
      </c>
      <c r="D20" s="11">
        <f t="shared" si="30"/>
        <v>19</v>
      </c>
      <c r="E20" s="11">
        <f t="shared" si="30"/>
        <v>172</v>
      </c>
      <c r="F20" s="11">
        <f t="shared" si="30"/>
        <v>7</v>
      </c>
      <c r="G20" s="11">
        <f t="shared" si="30"/>
        <v>5</v>
      </c>
      <c r="H20" s="11">
        <f t="shared" si="30"/>
        <v>32</v>
      </c>
      <c r="I20" s="11">
        <f t="shared" ref="I20" si="31">SUM(I21:I25)</f>
        <v>29</v>
      </c>
      <c r="J20" s="11">
        <f>SUM(J21:J25)</f>
        <v>170</v>
      </c>
      <c r="K20" s="11">
        <f t="shared" ref="K20" si="32">SUM(K21:K25)</f>
        <v>24</v>
      </c>
      <c r="L20" s="11">
        <f>SUM(L21:L25)</f>
        <v>12</v>
      </c>
      <c r="M20" s="11">
        <f t="shared" ref="M20" si="33">SUM(M21:M25)</f>
        <v>4</v>
      </c>
      <c r="N20" s="11">
        <f>SUM(N21:N25)</f>
        <v>3</v>
      </c>
      <c r="O20" s="11">
        <f t="shared" ref="O20" si="34">SUM(O21:O25)</f>
        <v>83</v>
      </c>
    </row>
    <row r="21" spans="1:15" s="61" customFormat="1" ht="18" customHeight="1" x14ac:dyDescent="0.2">
      <c r="A21" s="53" t="s">
        <v>32</v>
      </c>
      <c r="B21" s="60">
        <f>'[4]02'!$I$54</f>
        <v>221</v>
      </c>
      <c r="C21" s="60">
        <f>'[4]02'!$I$55</f>
        <v>177</v>
      </c>
      <c r="D21" s="60">
        <f>'[4]02'!$I$56</f>
        <v>6</v>
      </c>
      <c r="E21" s="60">
        <f>'[4]02'!$I$57</f>
        <v>0</v>
      </c>
      <c r="F21" s="60">
        <f>'[4]02'!$I$71</f>
        <v>2</v>
      </c>
      <c r="G21" s="60">
        <f>'[4]02'!$I$73</f>
        <v>0</v>
      </c>
      <c r="H21" s="60">
        <f>'[4]02'!$I$76</f>
        <v>0</v>
      </c>
      <c r="I21" s="60">
        <f>'[4]02'!$I$79</f>
        <v>23</v>
      </c>
      <c r="J21" s="60">
        <f>'[4]02'!$I$80</f>
        <v>27</v>
      </c>
      <c r="K21" s="60">
        <f>'[4]02'!$I$81</f>
        <v>4</v>
      </c>
      <c r="L21" s="60">
        <f>'[4]02'!$I$83</f>
        <v>4</v>
      </c>
      <c r="M21" s="60">
        <f>'[4]02'!$I$84</f>
        <v>3</v>
      </c>
      <c r="N21" s="60">
        <f>'[4]02'!$I$85</f>
        <v>0</v>
      </c>
      <c r="O21" s="60">
        <f>'[4]02'!$I$86</f>
        <v>17</v>
      </c>
    </row>
    <row r="22" spans="1:15" s="61" customFormat="1" ht="18" customHeight="1" x14ac:dyDescent="0.2">
      <c r="A22" s="53" t="s">
        <v>33</v>
      </c>
      <c r="B22" s="60">
        <f>'[4]13'!$I$54</f>
        <v>117</v>
      </c>
      <c r="C22" s="60">
        <f>'[4]13'!$I$55</f>
        <v>101</v>
      </c>
      <c r="D22" s="60">
        <f>'[4]13'!$I$56</f>
        <v>3</v>
      </c>
      <c r="E22" s="60">
        <f>'[4]13'!$I$57</f>
        <v>79</v>
      </c>
      <c r="F22" s="60">
        <f>'[4]13'!$I$71</f>
        <v>2</v>
      </c>
      <c r="G22" s="60">
        <f>'[4]13'!$I$73</f>
        <v>0</v>
      </c>
      <c r="H22" s="60">
        <f>'[4]13'!$I$76</f>
        <v>0</v>
      </c>
      <c r="I22" s="60">
        <f>'[4]13'!$I$79</f>
        <v>0</v>
      </c>
      <c r="J22" s="60">
        <f>'[4]13'!$I$80</f>
        <v>41</v>
      </c>
      <c r="K22" s="60">
        <f>'[4]13'!$I$81</f>
        <v>6</v>
      </c>
      <c r="L22" s="60">
        <f>'[4]13'!$I$83</f>
        <v>1</v>
      </c>
      <c r="M22" s="60">
        <f>'[4]13'!$I$84</f>
        <v>0</v>
      </c>
      <c r="N22" s="60">
        <f>'[4]13'!$I$85</f>
        <v>0</v>
      </c>
      <c r="O22" s="60">
        <f>'[4]13'!$I$86</f>
        <v>16</v>
      </c>
    </row>
    <row r="23" spans="1:15" s="61" customFormat="1" ht="18" customHeight="1" x14ac:dyDescent="0.2">
      <c r="A23" s="53" t="s">
        <v>34</v>
      </c>
      <c r="B23" s="60">
        <f>'[4]20'!$I$54</f>
        <v>182</v>
      </c>
      <c r="C23" s="60">
        <f>'[4]20'!$I$55</f>
        <v>142</v>
      </c>
      <c r="D23" s="60">
        <f>'[4]20'!$I$56</f>
        <v>5</v>
      </c>
      <c r="E23" s="60">
        <f>'[4]20'!$I$57</f>
        <v>82</v>
      </c>
      <c r="F23" s="60">
        <f>'[4]20'!$I$71</f>
        <v>1</v>
      </c>
      <c r="G23" s="60">
        <f>'[4]20'!$I$73</f>
        <v>0</v>
      </c>
      <c r="H23" s="60">
        <f>'[4]20'!$I$76</f>
        <v>0</v>
      </c>
      <c r="I23" s="60">
        <f>'[4]20'!$I$79</f>
        <v>3</v>
      </c>
      <c r="J23" s="60">
        <f>'[4]20'!$I$80</f>
        <v>33</v>
      </c>
      <c r="K23" s="60">
        <f>'[4]20'!$I$81</f>
        <v>8</v>
      </c>
      <c r="L23" s="60">
        <f>'[4]20'!$I$83</f>
        <v>0</v>
      </c>
      <c r="M23" s="60">
        <f>'[4]20'!$I$84</f>
        <v>1</v>
      </c>
      <c r="N23" s="60">
        <f>'[4]20'!$I$85</f>
        <v>1</v>
      </c>
      <c r="O23" s="60">
        <f>'[4]20'!$I$86</f>
        <v>20</v>
      </c>
    </row>
    <row r="24" spans="1:15" s="61" customFormat="1" ht="18" customHeight="1" x14ac:dyDescent="0.2">
      <c r="A24" s="53" t="s">
        <v>10</v>
      </c>
      <c r="B24" s="60">
        <f>'[4]24'!$I$54</f>
        <v>149</v>
      </c>
      <c r="C24" s="60">
        <f>'[4]24'!$I$55</f>
        <v>113</v>
      </c>
      <c r="D24" s="60">
        <f>'[4]24'!$I$56</f>
        <v>3</v>
      </c>
      <c r="E24" s="60">
        <f>'[4]24'!$I$57</f>
        <v>0</v>
      </c>
      <c r="F24" s="60">
        <f>'[4]24'!$I$71</f>
        <v>2</v>
      </c>
      <c r="G24" s="60">
        <f>'[4]24'!$I$73</f>
        <v>3</v>
      </c>
      <c r="H24" s="60">
        <f>'[4]24'!$I$76</f>
        <v>32</v>
      </c>
      <c r="I24" s="60">
        <f>'[4]24'!$I$79</f>
        <v>2</v>
      </c>
      <c r="J24" s="60">
        <f>'[4]24'!$I$80</f>
        <v>51</v>
      </c>
      <c r="K24" s="60">
        <f>'[4]24'!$I$81</f>
        <v>2</v>
      </c>
      <c r="L24" s="60">
        <f>'[4]24'!$I$83</f>
        <v>4</v>
      </c>
      <c r="M24" s="60">
        <f>'[4]24'!$I$84</f>
        <v>0</v>
      </c>
      <c r="N24" s="60">
        <f>'[4]24'!$I$85</f>
        <v>0</v>
      </c>
      <c r="O24" s="60">
        <f>'[4]24'!$I$86</f>
        <v>23</v>
      </c>
    </row>
    <row r="25" spans="1:15" s="61" customFormat="1" ht="18" customHeight="1" x14ac:dyDescent="0.2">
      <c r="A25" s="53" t="s">
        <v>35</v>
      </c>
      <c r="B25" s="60">
        <f>'[4]37'!$I$54</f>
        <v>107</v>
      </c>
      <c r="C25" s="60">
        <f>'[4]37'!$I$55</f>
        <v>93</v>
      </c>
      <c r="D25" s="60">
        <f>'[4]37'!$I$56</f>
        <v>2</v>
      </c>
      <c r="E25" s="60">
        <f>'[4]37'!$I$57</f>
        <v>11</v>
      </c>
      <c r="F25" s="60">
        <f>'[4]37'!$I$71</f>
        <v>0</v>
      </c>
      <c r="G25" s="60">
        <f>'[4]37'!$I$73</f>
        <v>2</v>
      </c>
      <c r="H25" s="60">
        <f>'[4]37'!$I$76</f>
        <v>0</v>
      </c>
      <c r="I25" s="60">
        <f>'[4]37'!$I$79</f>
        <v>1</v>
      </c>
      <c r="J25" s="60">
        <f>'[4]37'!$I$80</f>
        <v>18</v>
      </c>
      <c r="K25" s="60">
        <f>'[4]37'!$I$81</f>
        <v>4</v>
      </c>
      <c r="L25" s="60">
        <f>'[4]37'!$I$83</f>
        <v>3</v>
      </c>
      <c r="M25" s="60">
        <f>'[4]37'!$I$84</f>
        <v>0</v>
      </c>
      <c r="N25" s="60">
        <f>'[4]37'!$I$85</f>
        <v>2</v>
      </c>
      <c r="O25" s="60">
        <f>'[4]37'!$I$86</f>
        <v>7</v>
      </c>
    </row>
    <row r="26" spans="1:15" s="61" customFormat="1" ht="40.15" customHeight="1" x14ac:dyDescent="0.2">
      <c r="A26" s="51" t="s">
        <v>88</v>
      </c>
      <c r="B26" s="11">
        <f>SUM(B27:B32)</f>
        <v>639</v>
      </c>
      <c r="C26" s="11">
        <f>SUM(C27:C32)</f>
        <v>501</v>
      </c>
      <c r="D26" s="11">
        <f>SUM(D27:D32)</f>
        <v>24</v>
      </c>
      <c r="E26" s="11">
        <f>SUM(E27:E32)</f>
        <v>0</v>
      </c>
      <c r="F26" s="11">
        <f>SUM(F27:F32)</f>
        <v>29</v>
      </c>
      <c r="G26" s="11">
        <f t="shared" ref="G26:J26" si="35">SUM(G27:G32)</f>
        <v>54</v>
      </c>
      <c r="H26" s="11">
        <f>SUM(H27:H32)</f>
        <v>1</v>
      </c>
      <c r="I26" s="11">
        <f>SUM(I27:I32)</f>
        <v>19</v>
      </c>
      <c r="J26" s="11">
        <f t="shared" si="35"/>
        <v>174</v>
      </c>
      <c r="K26" s="11">
        <f t="shared" ref="K26" si="36">SUM(K27:K32)</f>
        <v>79</v>
      </c>
      <c r="L26" s="11">
        <f t="shared" ref="L26" si="37">SUM(L27:L32)</f>
        <v>17</v>
      </c>
      <c r="M26" s="11">
        <f>SUM(M27:M32)</f>
        <v>2</v>
      </c>
      <c r="N26" s="11">
        <f>SUM(N27:N32)</f>
        <v>2</v>
      </c>
      <c r="O26" s="11">
        <f t="shared" ref="O26" si="38">SUM(O27:O32)</f>
        <v>103</v>
      </c>
    </row>
    <row r="27" spans="1:15" s="61" customFormat="1" ht="18" customHeight="1" x14ac:dyDescent="0.2">
      <c r="A27" s="53" t="s">
        <v>25</v>
      </c>
      <c r="B27" s="60">
        <f>'[4]11'!$I$54</f>
        <v>120</v>
      </c>
      <c r="C27" s="60">
        <f>'[4]11'!$I$55</f>
        <v>101</v>
      </c>
      <c r="D27" s="60">
        <f>'[4]11'!$I$56</f>
        <v>5</v>
      </c>
      <c r="E27" s="60">
        <f>'[4]11'!$I$57</f>
        <v>0</v>
      </c>
      <c r="F27" s="60">
        <f>'[4]11'!$I$71</f>
        <v>17</v>
      </c>
      <c r="G27" s="60">
        <f>'[4]11'!$I$73</f>
        <v>3</v>
      </c>
      <c r="H27" s="60">
        <f>'[4]11'!$I$76</f>
        <v>1</v>
      </c>
      <c r="I27" s="60">
        <f>'[4]11'!$I$79</f>
        <v>1</v>
      </c>
      <c r="J27" s="60">
        <f>'[4]11'!$I$80</f>
        <v>26</v>
      </c>
      <c r="K27" s="60">
        <f>'[4]11'!$I$81</f>
        <v>9</v>
      </c>
      <c r="L27" s="60">
        <f>'[4]11'!$I$83</f>
        <v>3</v>
      </c>
      <c r="M27" s="60">
        <f>'[4]11'!$I$84</f>
        <v>1</v>
      </c>
      <c r="N27" s="60">
        <f>'[4]11'!$I$85</f>
        <v>1</v>
      </c>
      <c r="O27" s="60">
        <f>'[4]11'!$I$86</f>
        <v>11</v>
      </c>
    </row>
    <row r="28" spans="1:15" s="61" customFormat="1" ht="18" customHeight="1" x14ac:dyDescent="0.2">
      <c r="A28" s="53" t="s">
        <v>26</v>
      </c>
      <c r="B28" s="60">
        <f>'[4]15'!$I$54</f>
        <v>132</v>
      </c>
      <c r="C28" s="60">
        <f>'[4]15'!$I$55</f>
        <v>114</v>
      </c>
      <c r="D28" s="60">
        <f>'[4]15'!$I$56</f>
        <v>4</v>
      </c>
      <c r="E28" s="60">
        <f>'[4]15'!$I$57</f>
        <v>0</v>
      </c>
      <c r="F28" s="60">
        <f>'[4]15'!$I$71</f>
        <v>0</v>
      </c>
      <c r="G28" s="60">
        <f>'[4]15'!$I$73</f>
        <v>6</v>
      </c>
      <c r="H28" s="60">
        <f>'[4]15'!$I$76</f>
        <v>0</v>
      </c>
      <c r="I28" s="60">
        <f>'[4]15'!$I$79</f>
        <v>2</v>
      </c>
      <c r="J28" s="60">
        <f>'[4]15'!$I$80</f>
        <v>51</v>
      </c>
      <c r="K28" s="60">
        <f>'[4]15'!$I$81</f>
        <v>12</v>
      </c>
      <c r="L28" s="60">
        <f>'[4]15'!$I$83</f>
        <v>5</v>
      </c>
      <c r="M28" s="60">
        <f>'[4]15'!$I$84</f>
        <v>1</v>
      </c>
      <c r="N28" s="60">
        <f>'[4]15'!$I$85</f>
        <v>0</v>
      </c>
      <c r="O28" s="60">
        <f>'[4]15'!$I$86</f>
        <v>23</v>
      </c>
    </row>
    <row r="29" spans="1:15" s="61" customFormat="1" ht="18" customHeight="1" x14ac:dyDescent="0.2">
      <c r="A29" s="53" t="s">
        <v>27</v>
      </c>
      <c r="B29" s="60">
        <f>'[4]16'!$I$54</f>
        <v>112</v>
      </c>
      <c r="C29" s="60">
        <f>'[4]16'!$I$55</f>
        <v>84</v>
      </c>
      <c r="D29" s="60">
        <f>'[4]16'!$I$56</f>
        <v>7</v>
      </c>
      <c r="E29" s="60">
        <f>'[4]16'!$I$57</f>
        <v>0</v>
      </c>
      <c r="F29" s="60">
        <f>'[4]16'!$I$71</f>
        <v>0</v>
      </c>
      <c r="G29" s="60">
        <f>'[4]16'!$I$73</f>
        <v>34</v>
      </c>
      <c r="H29" s="60">
        <f>'[4]16'!$I$76</f>
        <v>0</v>
      </c>
      <c r="I29" s="60">
        <f>'[4]16'!$I$79</f>
        <v>2</v>
      </c>
      <c r="J29" s="60">
        <f>'[4]16'!$I$80</f>
        <v>13</v>
      </c>
      <c r="K29" s="60">
        <f>'[4]16'!$I$81</f>
        <v>6</v>
      </c>
      <c r="L29" s="60">
        <f>'[4]16'!$I$83</f>
        <v>2</v>
      </c>
      <c r="M29" s="60">
        <f>'[4]16'!$I$84</f>
        <v>0</v>
      </c>
      <c r="N29" s="60">
        <f>'[4]16'!$I$85</f>
        <v>0</v>
      </c>
      <c r="O29" s="60">
        <f>'[4]16'!$I$86</f>
        <v>42</v>
      </c>
    </row>
    <row r="30" spans="1:15" s="61" customFormat="1" ht="18" customHeight="1" x14ac:dyDescent="0.2">
      <c r="A30" s="53" t="s">
        <v>28</v>
      </c>
      <c r="B30" s="60">
        <f>'[4]22'!$I$54</f>
        <v>84</v>
      </c>
      <c r="C30" s="60">
        <f>'[4]22'!$I$55</f>
        <v>58</v>
      </c>
      <c r="D30" s="60">
        <f>'[4]22'!$I$56</f>
        <v>3</v>
      </c>
      <c r="E30" s="60">
        <f>'[4]22'!$I$57</f>
        <v>0</v>
      </c>
      <c r="F30" s="60">
        <f>'[4]22'!$I$71</f>
        <v>11</v>
      </c>
      <c r="G30" s="60">
        <f>'[4]22'!$I$73</f>
        <v>6</v>
      </c>
      <c r="H30" s="60">
        <f>'[4]22'!$I$76</f>
        <v>0</v>
      </c>
      <c r="I30" s="60">
        <f>'[4]22'!$I$79</f>
        <v>6</v>
      </c>
      <c r="J30" s="60">
        <f>'[4]22'!$I$80</f>
        <v>23</v>
      </c>
      <c r="K30" s="60">
        <f>'[4]22'!$I$81</f>
        <v>3</v>
      </c>
      <c r="L30" s="60">
        <f>'[4]22'!$I$83</f>
        <v>2</v>
      </c>
      <c r="M30" s="60">
        <f>'[4]22'!$I$84</f>
        <v>0</v>
      </c>
      <c r="N30" s="60">
        <f>'[4]22'!$I$85</f>
        <v>1</v>
      </c>
      <c r="O30" s="60">
        <f>'[4]22'!$I$86</f>
        <v>6</v>
      </c>
    </row>
    <row r="31" spans="1:15" s="61" customFormat="1" ht="18" customHeight="1" x14ac:dyDescent="0.2">
      <c r="A31" s="53" t="s">
        <v>14</v>
      </c>
      <c r="B31" s="60">
        <f>'[4]35'!$I$54</f>
        <v>111</v>
      </c>
      <c r="C31" s="60">
        <f>'[4]35'!$I$55</f>
        <v>74</v>
      </c>
      <c r="D31" s="60">
        <f>'[4]35'!$I$56</f>
        <v>2</v>
      </c>
      <c r="E31" s="60">
        <f>'[4]35'!$I$57</f>
        <v>0</v>
      </c>
      <c r="F31" s="60">
        <f>'[4]35'!$I$71</f>
        <v>1</v>
      </c>
      <c r="G31" s="60">
        <f>'[4]35'!$I$73</f>
        <v>0</v>
      </c>
      <c r="H31" s="60">
        <f>'[4]35'!$I$76</f>
        <v>0</v>
      </c>
      <c r="I31" s="60">
        <f>'[4]35'!$I$79</f>
        <v>7</v>
      </c>
      <c r="J31" s="60">
        <f>'[4]35'!$I$80</f>
        <v>28</v>
      </c>
      <c r="K31" s="60">
        <f>'[4]35'!$I$81</f>
        <v>40</v>
      </c>
      <c r="L31" s="60">
        <f>'[4]35'!$I$83</f>
        <v>2</v>
      </c>
      <c r="M31" s="60">
        <f>'[4]35'!$I$84</f>
        <v>0</v>
      </c>
      <c r="N31" s="60">
        <f>'[4]35'!$I$85</f>
        <v>0</v>
      </c>
      <c r="O31" s="60">
        <f>'[4]35'!$I$86</f>
        <v>4</v>
      </c>
    </row>
    <row r="32" spans="1:15" s="59" customFormat="1" ht="18" customHeight="1" x14ac:dyDescent="0.2">
      <c r="A32" s="53" t="s">
        <v>42</v>
      </c>
      <c r="B32" s="60">
        <f>'[4]61'!$I$54</f>
        <v>80</v>
      </c>
      <c r="C32" s="60">
        <f>'[4]61'!$I$55</f>
        <v>70</v>
      </c>
      <c r="D32" s="60">
        <f>'[4]61'!$I$56</f>
        <v>3</v>
      </c>
      <c r="E32" s="60">
        <f>'[4]61'!$I$57</f>
        <v>0</v>
      </c>
      <c r="F32" s="60">
        <f>'[4]61'!$I$71</f>
        <v>0</v>
      </c>
      <c r="G32" s="60">
        <f>'[4]61'!$I$73</f>
        <v>5</v>
      </c>
      <c r="H32" s="60">
        <f>'[4]61'!$I$76</f>
        <v>0</v>
      </c>
      <c r="I32" s="60">
        <f>'[4]61'!$I$79</f>
        <v>1</v>
      </c>
      <c r="J32" s="60">
        <f>'[4]61'!$I$80</f>
        <v>33</v>
      </c>
      <c r="K32" s="60">
        <f>'[4]61'!$I$81</f>
        <v>9</v>
      </c>
      <c r="L32" s="60">
        <f>'[4]61'!$I$83</f>
        <v>3</v>
      </c>
      <c r="M32" s="60">
        <f>'[4]61'!$I$84</f>
        <v>0</v>
      </c>
      <c r="N32" s="60">
        <f>'[4]61'!$I$85</f>
        <v>0</v>
      </c>
      <c r="O32" s="60">
        <f>'[4]61'!$I$86</f>
        <v>17</v>
      </c>
    </row>
    <row r="33" spans="1:15" s="61" customFormat="1" ht="40.15" customHeight="1" x14ac:dyDescent="0.2">
      <c r="A33" s="51" t="s">
        <v>89</v>
      </c>
      <c r="B33" s="11">
        <f t="shared" ref="B33:G33" si="39">SUM(B34:B41)</f>
        <v>1413</v>
      </c>
      <c r="C33" s="11">
        <f>SUM(C34:C41)</f>
        <v>1211</v>
      </c>
      <c r="D33" s="11">
        <f>SUM(D34:D41)</f>
        <v>48</v>
      </c>
      <c r="E33" s="11">
        <f>SUM(E34:E41)</f>
        <v>63</v>
      </c>
      <c r="F33" s="11">
        <f t="shared" ref="F33" si="40">SUM(F34:F41)</f>
        <v>19</v>
      </c>
      <c r="G33" s="11">
        <f t="shared" si="39"/>
        <v>79</v>
      </c>
      <c r="H33" s="11">
        <f>SUM(H34:H41)</f>
        <v>1</v>
      </c>
      <c r="I33" s="11">
        <f>SUM(I34:I41)</f>
        <v>22</v>
      </c>
      <c r="J33" s="11">
        <f>SUM(J34:J41)</f>
        <v>397</v>
      </c>
      <c r="K33" s="11">
        <f t="shared" ref="K33" si="41">SUM(K34:K41)</f>
        <v>109</v>
      </c>
      <c r="L33" s="11">
        <f t="shared" ref="L33" si="42">SUM(L34:L41)</f>
        <v>51</v>
      </c>
      <c r="M33" s="11">
        <f>SUM(M34:M41)</f>
        <v>15</v>
      </c>
      <c r="N33" s="11">
        <f>SUM(N34:N41)</f>
        <v>7</v>
      </c>
      <c r="O33" s="11">
        <f>SUM(O34:O41)</f>
        <v>106</v>
      </c>
    </row>
    <row r="34" spans="1:15" s="61" customFormat="1" ht="18" customHeight="1" x14ac:dyDescent="0.2">
      <c r="A34" s="53" t="s">
        <v>16</v>
      </c>
      <c r="B34" s="60">
        <f>'[4]01'!$I$54</f>
        <v>45</v>
      </c>
      <c r="C34" s="60">
        <f>'[4]01'!$I$55</f>
        <v>40</v>
      </c>
      <c r="D34" s="60">
        <f>'[4]01'!$I$56</f>
        <v>0</v>
      </c>
      <c r="E34" s="60">
        <f>'[4]01'!$I$57</f>
        <v>0</v>
      </c>
      <c r="F34" s="60">
        <f>'[4]01'!$I$71</f>
        <v>1</v>
      </c>
      <c r="G34" s="60">
        <f>'[4]01'!$I$73</f>
        <v>6</v>
      </c>
      <c r="H34" s="60">
        <f>'[4]01'!$I$76</f>
        <v>0</v>
      </c>
      <c r="I34" s="60">
        <f>'[4]01'!$I$79</f>
        <v>0</v>
      </c>
      <c r="J34" s="60">
        <f>'[4]01'!$I$80</f>
        <v>11</v>
      </c>
      <c r="K34" s="60">
        <f>'[4]01'!$I$81</f>
        <v>4</v>
      </c>
      <c r="L34" s="60">
        <f>'[4]01'!$I$83</f>
        <v>4</v>
      </c>
      <c r="M34" s="60">
        <f>'[4]01'!$I$84</f>
        <v>1</v>
      </c>
      <c r="N34" s="60">
        <f>'[4]01'!$I$85</f>
        <v>0</v>
      </c>
      <c r="O34" s="60">
        <f>'[4]01'!$I$86</f>
        <v>0</v>
      </c>
    </row>
    <row r="35" spans="1:15" s="61" customFormat="1" ht="18" customHeight="1" x14ac:dyDescent="0.2">
      <c r="A35" s="53" t="s">
        <v>17</v>
      </c>
      <c r="B35" s="60">
        <f>'[4]07'!$I$54</f>
        <v>98</v>
      </c>
      <c r="C35" s="60">
        <f>'[4]07'!$I$55</f>
        <v>85</v>
      </c>
      <c r="D35" s="60">
        <f>'[4]07'!$I$56</f>
        <v>2</v>
      </c>
      <c r="E35" s="60">
        <f>'[4]07'!$I$57</f>
        <v>0</v>
      </c>
      <c r="F35" s="60">
        <f>'[4]07'!$I$71</f>
        <v>1</v>
      </c>
      <c r="G35" s="60">
        <f>'[4]07'!$I$73</f>
        <v>20</v>
      </c>
      <c r="H35" s="60">
        <f>'[4]07'!$I$76</f>
        <v>0</v>
      </c>
      <c r="I35" s="60">
        <f>'[4]07'!$I$79</f>
        <v>1</v>
      </c>
      <c r="J35" s="60">
        <f>'[4]07'!$I$80</f>
        <v>17</v>
      </c>
      <c r="K35" s="60">
        <f>'[4]07'!$I$81</f>
        <v>3</v>
      </c>
      <c r="L35" s="60">
        <f>'[4]07'!$I$83</f>
        <v>3</v>
      </c>
      <c r="M35" s="60">
        <f>'[4]07'!$I$84</f>
        <v>2</v>
      </c>
      <c r="N35" s="60">
        <f>'[4]07'!$I$85</f>
        <v>1</v>
      </c>
      <c r="O35" s="60">
        <f>'[4]07'!$I$86</f>
        <v>13</v>
      </c>
    </row>
    <row r="36" spans="1:15" s="61" customFormat="1" ht="18" customHeight="1" x14ac:dyDescent="0.2">
      <c r="A36" s="53" t="s">
        <v>18</v>
      </c>
      <c r="B36" s="60">
        <f>'[4]09'!$I$54</f>
        <v>79</v>
      </c>
      <c r="C36" s="60">
        <f>'[4]09'!$I$55</f>
        <v>63</v>
      </c>
      <c r="D36" s="60">
        <f>'[4]09'!$I$56</f>
        <v>1</v>
      </c>
      <c r="E36" s="60">
        <f>'[4]09'!$I$57</f>
        <v>50</v>
      </c>
      <c r="F36" s="60">
        <f>'[4]09'!$I$71</f>
        <v>1</v>
      </c>
      <c r="G36" s="60">
        <f>'[4]09'!$I$73</f>
        <v>6</v>
      </c>
      <c r="H36" s="60">
        <f>'[4]09'!$I$76</f>
        <v>0</v>
      </c>
      <c r="I36" s="60">
        <f>'[4]09'!$I$79</f>
        <v>1</v>
      </c>
      <c r="J36" s="60">
        <f>'[4]09'!$I$80</f>
        <v>15</v>
      </c>
      <c r="K36" s="60">
        <f>'[4]09'!$I$81</f>
        <v>8</v>
      </c>
      <c r="L36" s="60">
        <f>'[4]09'!$I$83</f>
        <v>3</v>
      </c>
      <c r="M36" s="60">
        <f>'[4]09'!$I$84</f>
        <v>1</v>
      </c>
      <c r="N36" s="60">
        <f>'[4]09'!$I$85</f>
        <v>0</v>
      </c>
      <c r="O36" s="60">
        <f>'[4]09'!$I$86</f>
        <v>5</v>
      </c>
    </row>
    <row r="37" spans="1:15" s="61" customFormat="1" ht="18" customHeight="1" x14ac:dyDescent="0.2">
      <c r="A37" s="53" t="s">
        <v>19</v>
      </c>
      <c r="B37" s="60">
        <f>'[4]23'!$I$54</f>
        <v>135</v>
      </c>
      <c r="C37" s="60">
        <f>'[4]23'!$I$55</f>
        <v>99</v>
      </c>
      <c r="D37" s="60">
        <f>'[4]23'!$I$56</f>
        <v>5</v>
      </c>
      <c r="E37" s="60">
        <f>'[4]23'!$I$57</f>
        <v>0</v>
      </c>
      <c r="F37" s="60">
        <f>'[4]23'!$I$71</f>
        <v>4</v>
      </c>
      <c r="G37" s="60">
        <f>'[4]23'!$I$73</f>
        <v>2</v>
      </c>
      <c r="H37" s="60">
        <f>'[4]23'!$I$76</f>
        <v>0</v>
      </c>
      <c r="I37" s="60">
        <f>'[4]23'!$I$79</f>
        <v>0</v>
      </c>
      <c r="J37" s="60">
        <f>'[4]23'!$I$80</f>
        <v>14</v>
      </c>
      <c r="K37" s="60">
        <f>'[4]23'!$I$81</f>
        <v>6</v>
      </c>
      <c r="L37" s="60">
        <f>'[4]23'!$I$83</f>
        <v>4</v>
      </c>
      <c r="M37" s="60">
        <f>'[4]23'!$I$84</f>
        <v>1</v>
      </c>
      <c r="N37" s="60">
        <f>'[4]23'!$I$85</f>
        <v>1</v>
      </c>
      <c r="O37" s="60">
        <f>'[4]23'!$I$86</f>
        <v>7</v>
      </c>
    </row>
    <row r="38" spans="1:15" s="61" customFormat="1" ht="18" customHeight="1" x14ac:dyDescent="0.2">
      <c r="A38" s="53" t="s">
        <v>20</v>
      </c>
      <c r="B38" s="60">
        <f>'[4]25'!$I$54</f>
        <v>417</v>
      </c>
      <c r="C38" s="60">
        <f>'[4]25'!$I$55</f>
        <v>382</v>
      </c>
      <c r="D38" s="60">
        <f>'[4]25'!$I$56</f>
        <v>16</v>
      </c>
      <c r="E38" s="60">
        <f>'[4]25'!$I$57</f>
        <v>0</v>
      </c>
      <c r="F38" s="60">
        <f>'[4]25'!$I$71</f>
        <v>5</v>
      </c>
      <c r="G38" s="60">
        <f>'[4]25'!$I$73</f>
        <v>18</v>
      </c>
      <c r="H38" s="60">
        <f>'[4]25'!$I$76</f>
        <v>1</v>
      </c>
      <c r="I38" s="60">
        <f>'[4]25'!$I$79</f>
        <v>8</v>
      </c>
      <c r="J38" s="60">
        <f>'[4]25'!$I$80</f>
        <v>106</v>
      </c>
      <c r="K38" s="60">
        <f>'[4]25'!$I$81</f>
        <v>28</v>
      </c>
      <c r="L38" s="60">
        <f>'[4]25'!$I$83</f>
        <v>9</v>
      </c>
      <c r="M38" s="60">
        <f>'[4]25'!$I$84</f>
        <v>5</v>
      </c>
      <c r="N38" s="60">
        <f>'[4]25'!$I$85</f>
        <v>2</v>
      </c>
      <c r="O38" s="60">
        <f>'[4]25'!$I$86</f>
        <v>32</v>
      </c>
    </row>
    <row r="39" spans="1:15" s="61" customFormat="1" ht="18" customHeight="1" x14ac:dyDescent="0.2">
      <c r="A39" s="53" t="s">
        <v>21</v>
      </c>
      <c r="B39" s="60">
        <f>'[4]30'!$I$54</f>
        <v>158</v>
      </c>
      <c r="C39" s="60">
        <f>'[4]30'!$I$55</f>
        <v>109</v>
      </c>
      <c r="D39" s="60">
        <f>'[4]30'!$I$56</f>
        <v>7</v>
      </c>
      <c r="E39" s="60">
        <f>'[4]30'!$I$57</f>
        <v>0</v>
      </c>
      <c r="F39" s="60">
        <f>'[4]30'!$I$71</f>
        <v>3</v>
      </c>
      <c r="G39" s="60">
        <f>'[4]30'!$I$73</f>
        <v>5</v>
      </c>
      <c r="H39" s="60">
        <f>'[4]30'!$I$76</f>
        <v>0</v>
      </c>
      <c r="I39" s="60">
        <f>'[4]30'!$I$79</f>
        <v>0</v>
      </c>
      <c r="J39" s="60">
        <f>'[4]30'!$I$80</f>
        <v>20</v>
      </c>
      <c r="K39" s="60">
        <f>'[4]30'!$I$81</f>
        <v>14</v>
      </c>
      <c r="L39" s="60">
        <f>'[4]30'!$I$83</f>
        <v>7</v>
      </c>
      <c r="M39" s="60">
        <f>'[4]30'!$I$84</f>
        <v>0</v>
      </c>
      <c r="N39" s="60">
        <f>'[4]30'!$I$85</f>
        <v>1</v>
      </c>
      <c r="O39" s="60">
        <f>'[4]30'!$I$86</f>
        <v>12</v>
      </c>
    </row>
    <row r="40" spans="1:15" s="61" customFormat="1" ht="18" customHeight="1" x14ac:dyDescent="0.2">
      <c r="A40" s="53" t="s">
        <v>22</v>
      </c>
      <c r="B40" s="60">
        <f>'[4]36'!$I$54</f>
        <v>66</v>
      </c>
      <c r="C40" s="60">
        <f>'[4]36'!$I$55</f>
        <v>65</v>
      </c>
      <c r="D40" s="60">
        <f>'[4]36'!$I$56</f>
        <v>2</v>
      </c>
      <c r="E40" s="60">
        <f>'[4]36'!$I$57</f>
        <v>13</v>
      </c>
      <c r="F40" s="60">
        <f>'[4]36'!$I$71</f>
        <v>0</v>
      </c>
      <c r="G40" s="60">
        <f>'[4]36'!$I$73</f>
        <v>0</v>
      </c>
      <c r="H40" s="60">
        <f>'[4]36'!$I$76</f>
        <v>0</v>
      </c>
      <c r="I40" s="60">
        <f>'[4]36'!$I$79</f>
        <v>2</v>
      </c>
      <c r="J40" s="60">
        <f>'[4]36'!$I$80</f>
        <v>22</v>
      </c>
      <c r="K40" s="60">
        <f>'[4]36'!$I$81</f>
        <v>7</v>
      </c>
      <c r="L40" s="60">
        <f>'[4]36'!$I$83</f>
        <v>2</v>
      </c>
      <c r="M40" s="60">
        <f>'[4]36'!$I$84</f>
        <v>0</v>
      </c>
      <c r="N40" s="60">
        <f>'[4]36'!$I$85</f>
        <v>0</v>
      </c>
      <c r="O40" s="60">
        <f>'[4]36'!$I$86</f>
        <v>5</v>
      </c>
    </row>
    <row r="41" spans="1:15" s="59" customFormat="1" ht="18" customHeight="1" x14ac:dyDescent="0.2">
      <c r="A41" s="53" t="s">
        <v>44</v>
      </c>
      <c r="B41" s="60">
        <f>'[4]63'!$I$54</f>
        <v>415</v>
      </c>
      <c r="C41" s="60">
        <f>'[4]63'!$I$55</f>
        <v>368</v>
      </c>
      <c r="D41" s="60">
        <f>'[4]63'!$I$56</f>
        <v>15</v>
      </c>
      <c r="E41" s="60">
        <f>'[4]63'!$I$57</f>
        <v>0</v>
      </c>
      <c r="F41" s="60">
        <f>'[4]63'!$I$71</f>
        <v>4</v>
      </c>
      <c r="G41" s="60">
        <f>'[4]63'!$I$73</f>
        <v>22</v>
      </c>
      <c r="H41" s="60">
        <f>'[4]63'!$I$76</f>
        <v>0</v>
      </c>
      <c r="I41" s="60">
        <f>'[4]63'!$I$79</f>
        <v>10</v>
      </c>
      <c r="J41" s="60">
        <f>'[4]63'!$I$80</f>
        <v>192</v>
      </c>
      <c r="K41" s="60">
        <f>'[4]63'!$I$81</f>
        <v>39</v>
      </c>
      <c r="L41" s="60">
        <f>'[4]63'!$I$83</f>
        <v>19</v>
      </c>
      <c r="M41" s="60">
        <f>'[4]63'!$I$84</f>
        <v>5</v>
      </c>
      <c r="N41" s="60">
        <f>'[4]63'!$I$85</f>
        <v>2</v>
      </c>
      <c r="O41" s="60">
        <f>'[4]63'!$I$86</f>
        <v>32</v>
      </c>
    </row>
    <row r="42" spans="1:15" s="61" customFormat="1" ht="40.15" customHeight="1" x14ac:dyDescent="0.2">
      <c r="A42" s="51" t="s">
        <v>90</v>
      </c>
      <c r="B42" s="11">
        <f>SUM(B43:B46)</f>
        <v>651</v>
      </c>
      <c r="C42" s="11">
        <f>SUM(C43:C46)</f>
        <v>546</v>
      </c>
      <c r="D42" s="11">
        <f>SUM(D43:D46)</f>
        <v>12</v>
      </c>
      <c r="E42" s="11">
        <f>SUM(E43:E46)</f>
        <v>112</v>
      </c>
      <c r="F42" s="11">
        <f>SUM(F43:F46)</f>
        <v>26</v>
      </c>
      <c r="G42" s="11">
        <f t="shared" ref="G42:I42" si="43">SUM(G43:G46)</f>
        <v>28</v>
      </c>
      <c r="H42" s="11">
        <f>SUM(H43:H46)</f>
        <v>1</v>
      </c>
      <c r="I42" s="11">
        <f t="shared" si="43"/>
        <v>18</v>
      </c>
      <c r="J42" s="11">
        <f>SUM(J43:J46)</f>
        <v>176</v>
      </c>
      <c r="K42" s="11">
        <f t="shared" ref="K42" si="44">SUM(K43:K46)</f>
        <v>27</v>
      </c>
      <c r="L42" s="11">
        <f>SUM(L43:L46)</f>
        <v>16</v>
      </c>
      <c r="M42" s="11">
        <f>SUM(M43:M46)</f>
        <v>6</v>
      </c>
      <c r="N42" s="11">
        <f>SUM(N43:N46)</f>
        <v>4</v>
      </c>
      <c r="O42" s="11">
        <f t="shared" ref="O42" si="45">SUM(O43:O46)</f>
        <v>76</v>
      </c>
    </row>
    <row r="43" spans="1:15" s="61" customFormat="1" ht="18" customHeight="1" x14ac:dyDescent="0.2">
      <c r="A43" s="53" t="s">
        <v>29</v>
      </c>
      <c r="B43" s="60">
        <f>'[4]04'!$I$54</f>
        <v>123</v>
      </c>
      <c r="C43" s="60">
        <f>'[4]04'!$I$55</f>
        <v>102</v>
      </c>
      <c r="D43" s="60">
        <f>'[4]04'!$I$56</f>
        <v>4</v>
      </c>
      <c r="E43" s="60">
        <f>'[4]04'!$I$57</f>
        <v>0</v>
      </c>
      <c r="F43" s="60">
        <f>'[4]04'!$I$71</f>
        <v>1</v>
      </c>
      <c r="G43" s="60">
        <f>'[4]04'!$I$73</f>
        <v>6</v>
      </c>
      <c r="H43" s="60">
        <f>'[4]04'!$I$76</f>
        <v>0</v>
      </c>
      <c r="I43" s="60">
        <f>'[4]04'!$I$79</f>
        <v>1</v>
      </c>
      <c r="J43" s="60">
        <f>'[4]04'!$I$80</f>
        <v>12</v>
      </c>
      <c r="K43" s="60">
        <f>'[4]04'!$I$81</f>
        <v>0</v>
      </c>
      <c r="L43" s="60">
        <f>'[4]04'!$I$83</f>
        <v>4</v>
      </c>
      <c r="M43" s="60">
        <f>'[4]04'!$I$84</f>
        <v>2</v>
      </c>
      <c r="N43" s="60">
        <f>'[4]04'!$I$85</f>
        <v>0</v>
      </c>
      <c r="O43" s="60">
        <f>'[4]04'!$I$86</f>
        <v>12</v>
      </c>
    </row>
    <row r="44" spans="1:15" s="61" customFormat="1" ht="18" customHeight="1" x14ac:dyDescent="0.2">
      <c r="A44" s="53" t="s">
        <v>30</v>
      </c>
      <c r="B44" s="60">
        <f>'[4]19'!$I$54</f>
        <v>235</v>
      </c>
      <c r="C44" s="60">
        <f>'[4]19'!$I$55</f>
        <v>191</v>
      </c>
      <c r="D44" s="60">
        <f>'[4]19'!$I$56</f>
        <v>4</v>
      </c>
      <c r="E44" s="60">
        <f>'[4]19'!$I$57</f>
        <v>51</v>
      </c>
      <c r="F44" s="60">
        <f>'[4]19'!$I$71</f>
        <v>2</v>
      </c>
      <c r="G44" s="60">
        <f>'[4]19'!$I$73</f>
        <v>13</v>
      </c>
      <c r="H44" s="60">
        <f>'[4]19'!$I$76</f>
        <v>0</v>
      </c>
      <c r="I44" s="60">
        <f>'[4]19'!$I$79</f>
        <v>8</v>
      </c>
      <c r="J44" s="60">
        <f>'[4]19'!$I$80</f>
        <v>69</v>
      </c>
      <c r="K44" s="60">
        <f>'[4]19'!$I$81</f>
        <v>11</v>
      </c>
      <c r="L44" s="60">
        <f>'[4]19'!$I$83</f>
        <v>5</v>
      </c>
      <c r="M44" s="60">
        <f>'[4]19'!$I$84</f>
        <v>2</v>
      </c>
      <c r="N44" s="60">
        <f>'[4]19'!$I$85</f>
        <v>0</v>
      </c>
      <c r="O44" s="60">
        <f>'[4]19'!$I$86</f>
        <v>40</v>
      </c>
    </row>
    <row r="45" spans="1:15" s="61" customFormat="1" ht="18" customHeight="1" x14ac:dyDescent="0.2">
      <c r="A45" s="53" t="s">
        <v>31</v>
      </c>
      <c r="B45" s="60">
        <f>'[4]27'!$I$54</f>
        <v>107</v>
      </c>
      <c r="C45" s="60">
        <f>'[4]27'!$I$55</f>
        <v>97</v>
      </c>
      <c r="D45" s="60">
        <f>'[4]27'!$I$56</f>
        <v>3</v>
      </c>
      <c r="E45" s="60">
        <f>'[4]27'!$I$57</f>
        <v>0</v>
      </c>
      <c r="F45" s="60">
        <f>'[4]27'!$I$71</f>
        <v>0</v>
      </c>
      <c r="G45" s="60">
        <f>'[4]27'!$I$73</f>
        <v>3</v>
      </c>
      <c r="H45" s="60">
        <f>'[4]27'!$I$76</f>
        <v>0</v>
      </c>
      <c r="I45" s="60">
        <f>'[4]27'!$I$79</f>
        <v>2</v>
      </c>
      <c r="J45" s="60">
        <f>'[4]27'!$I$80</f>
        <v>11</v>
      </c>
      <c r="K45" s="60">
        <f>'[4]27'!$I$81</f>
        <v>5</v>
      </c>
      <c r="L45" s="60">
        <f>'[4]27'!$I$83</f>
        <v>2</v>
      </c>
      <c r="M45" s="60">
        <f>'[4]27'!$I$84</f>
        <v>1</v>
      </c>
      <c r="N45" s="60">
        <f>'[4]27'!$I$85</f>
        <v>3</v>
      </c>
      <c r="O45" s="60">
        <f>'[4]27'!$I$86</f>
        <v>8</v>
      </c>
    </row>
    <row r="46" spans="1:15" s="59" customFormat="1" ht="18" customHeight="1" x14ac:dyDescent="0.2">
      <c r="A46" s="53" t="s">
        <v>43</v>
      </c>
      <c r="B46" s="60">
        <f>'[4]62'!$I$54</f>
        <v>186</v>
      </c>
      <c r="C46" s="60">
        <f>'[4]62'!$I$55</f>
        <v>156</v>
      </c>
      <c r="D46" s="60">
        <f>'[4]62'!$I$56</f>
        <v>1</v>
      </c>
      <c r="E46" s="60">
        <f>'[4]62'!$I$57</f>
        <v>61</v>
      </c>
      <c r="F46" s="60">
        <f>'[4]62'!$I$71</f>
        <v>23</v>
      </c>
      <c r="G46" s="60">
        <f>'[4]62'!$I$73</f>
        <v>6</v>
      </c>
      <c r="H46" s="60">
        <f>'[4]62'!$I$76</f>
        <v>1</v>
      </c>
      <c r="I46" s="60">
        <f>'[4]62'!$I$79</f>
        <v>7</v>
      </c>
      <c r="J46" s="60">
        <f>'[4]62'!$I$80</f>
        <v>84</v>
      </c>
      <c r="K46" s="60">
        <f>'[4]62'!$I$81</f>
        <v>11</v>
      </c>
      <c r="L46" s="60">
        <f>'[4]62'!$I$83</f>
        <v>5</v>
      </c>
      <c r="M46" s="60">
        <f>'[4]62'!$I$84</f>
        <v>1</v>
      </c>
      <c r="N46" s="60">
        <f>'[4]62'!$I$85</f>
        <v>1</v>
      </c>
      <c r="O46" s="60">
        <f>'[4]62'!$I$86</f>
        <v>16</v>
      </c>
    </row>
    <row r="47" spans="1:15" s="61" customFormat="1" ht="40.15" customHeight="1" x14ac:dyDescent="0.2">
      <c r="A47" s="51" t="s">
        <v>91</v>
      </c>
      <c r="B47" s="11">
        <f t="shared" ref="B47:J47" si="46">SUM(B48:B53)</f>
        <v>598</v>
      </c>
      <c r="C47" s="11">
        <f>SUM(C48:C53)</f>
        <v>494</v>
      </c>
      <c r="D47" s="11">
        <f t="shared" ref="D47" si="47">SUM(D48:D53)</f>
        <v>18</v>
      </c>
      <c r="E47" s="11">
        <f>SUM(E48:E53)</f>
        <v>0</v>
      </c>
      <c r="F47" s="11">
        <f>SUM(F48:F53)</f>
        <v>26</v>
      </c>
      <c r="G47" s="11">
        <f t="shared" si="46"/>
        <v>32</v>
      </c>
      <c r="H47" s="11">
        <f>SUM(H48:H53)</f>
        <v>2</v>
      </c>
      <c r="I47" s="11">
        <f>SUM(I48:I53)</f>
        <v>4</v>
      </c>
      <c r="J47" s="11">
        <f t="shared" si="46"/>
        <v>138</v>
      </c>
      <c r="K47" s="11">
        <f t="shared" ref="K47" si="48">SUM(K48:K53)</f>
        <v>32</v>
      </c>
      <c r="L47" s="11">
        <f t="shared" ref="L47" si="49">SUM(L48:L53)</f>
        <v>11</v>
      </c>
      <c r="M47" s="11">
        <f>SUM(M48:M53)</f>
        <v>8</v>
      </c>
      <c r="N47" s="11">
        <f>SUM(N48:N53)</f>
        <v>4</v>
      </c>
      <c r="O47" s="11">
        <f t="shared" ref="O47" si="50">SUM(O48:O53)</f>
        <v>99</v>
      </c>
    </row>
    <row r="48" spans="1:15" s="61" customFormat="1" ht="18" customHeight="1" x14ac:dyDescent="0.2">
      <c r="A48" s="53" t="s">
        <v>36</v>
      </c>
      <c r="B48" s="60">
        <f>'[4]03'!$I$54</f>
        <v>217</v>
      </c>
      <c r="C48" s="60">
        <f>'[4]03'!$I$55</f>
        <v>180</v>
      </c>
      <c r="D48" s="60">
        <f>'[4]03'!$I$56</f>
        <v>7</v>
      </c>
      <c r="E48" s="60">
        <f>'[4]03'!$I$57</f>
        <v>0</v>
      </c>
      <c r="F48" s="60">
        <f>'[4]03'!$I$71</f>
        <v>2</v>
      </c>
      <c r="G48" s="60">
        <f>'[4]03'!$I$73</f>
        <v>1</v>
      </c>
      <c r="H48" s="60">
        <f>'[4]03'!$I$76</f>
        <v>2</v>
      </c>
      <c r="I48" s="60">
        <f>'[4]03'!$I$79</f>
        <v>2</v>
      </c>
      <c r="J48" s="60">
        <f>'[4]03'!$I$80</f>
        <v>31</v>
      </c>
      <c r="K48" s="60">
        <f>'[4]03'!$I$81</f>
        <v>7</v>
      </c>
      <c r="L48" s="60">
        <f>'[4]03'!$I$83</f>
        <v>2</v>
      </c>
      <c r="M48" s="60">
        <f>'[4]03'!$I$84</f>
        <v>3</v>
      </c>
      <c r="N48" s="60">
        <f>'[4]03'!$I$85</f>
        <v>1</v>
      </c>
      <c r="O48" s="60">
        <f>'[4]03'!$I$86</f>
        <v>13</v>
      </c>
    </row>
    <row r="49" spans="1:15" s="61" customFormat="1" ht="18" customHeight="1" x14ac:dyDescent="0.2">
      <c r="A49" s="53" t="s">
        <v>23</v>
      </c>
      <c r="B49" s="60">
        <f>'[4]10'!$I$54</f>
        <v>36</v>
      </c>
      <c r="C49" s="60">
        <f>'[4]10'!$I$55</f>
        <v>28</v>
      </c>
      <c r="D49" s="60">
        <f>'[4]10'!$I$56</f>
        <v>0</v>
      </c>
      <c r="E49" s="60">
        <f>'[4]10'!$I$57</f>
        <v>0</v>
      </c>
      <c r="F49" s="60">
        <f>'[4]10'!$I$71</f>
        <v>2</v>
      </c>
      <c r="G49" s="60">
        <f>'[4]10'!$I$73</f>
        <v>4</v>
      </c>
      <c r="H49" s="60">
        <f>'[4]10'!$I$76</f>
        <v>0</v>
      </c>
      <c r="I49" s="60">
        <f>'[4]10'!$I$79</f>
        <v>1</v>
      </c>
      <c r="J49" s="60">
        <f>'[4]10'!$I$80</f>
        <v>14</v>
      </c>
      <c r="K49" s="60">
        <f>'[4]10'!$I$81</f>
        <v>3</v>
      </c>
      <c r="L49" s="60">
        <f>'[4]10'!$I$83</f>
        <v>1</v>
      </c>
      <c r="M49" s="60">
        <f>'[4]10'!$I$84</f>
        <v>2</v>
      </c>
      <c r="N49" s="60">
        <f>'[4]10'!$I$85</f>
        <v>0</v>
      </c>
      <c r="O49" s="60">
        <f>'[4]10'!$I$86</f>
        <v>4</v>
      </c>
    </row>
    <row r="50" spans="1:15" s="61" customFormat="1" ht="18" customHeight="1" x14ac:dyDescent="0.2">
      <c r="A50" s="53" t="s">
        <v>49</v>
      </c>
      <c r="B50" s="60">
        <f>'[4]26'!$I$54</f>
        <v>76</v>
      </c>
      <c r="C50" s="60">
        <f>'[4]26'!$I$55</f>
        <v>61</v>
      </c>
      <c r="D50" s="60">
        <f>'[4]26'!$I$56</f>
        <v>0</v>
      </c>
      <c r="E50" s="60">
        <f>'[4]26'!$I$57</f>
        <v>0</v>
      </c>
      <c r="F50" s="60">
        <f>'[4]26'!$I$71</f>
        <v>9</v>
      </c>
      <c r="G50" s="60">
        <f>'[4]26'!$I$73</f>
        <v>2</v>
      </c>
      <c r="H50" s="60">
        <f>'[4]26'!$I$76</f>
        <v>0</v>
      </c>
      <c r="I50" s="60">
        <f>'[4]26'!$I$79</f>
        <v>0</v>
      </c>
      <c r="J50" s="60">
        <f>'[4]26'!$I$80</f>
        <v>22</v>
      </c>
      <c r="K50" s="60">
        <f>'[4]26'!$I$81</f>
        <v>3</v>
      </c>
      <c r="L50" s="60">
        <f>'[4]26'!$I$83</f>
        <v>5</v>
      </c>
      <c r="M50" s="60">
        <f>'[4]26'!$I$84</f>
        <v>0</v>
      </c>
      <c r="N50" s="60">
        <f>'[4]26'!$I$85</f>
        <v>0</v>
      </c>
      <c r="O50" s="60">
        <f>'[4]26'!$I$86</f>
        <v>34</v>
      </c>
    </row>
    <row r="51" spans="1:15" s="61" customFormat="1" ht="18" customHeight="1" x14ac:dyDescent="0.2">
      <c r="A51" s="53" t="s">
        <v>24</v>
      </c>
      <c r="B51" s="60">
        <f>'[4]29'!$I$54</f>
        <v>86</v>
      </c>
      <c r="C51" s="60">
        <f>'[4]29'!$I$55</f>
        <v>75</v>
      </c>
      <c r="D51" s="60">
        <f>'[4]29'!$I$56</f>
        <v>3</v>
      </c>
      <c r="E51" s="60">
        <f>'[4]29'!$I$57</f>
        <v>0</v>
      </c>
      <c r="F51" s="60">
        <f>'[4]29'!$I$71</f>
        <v>1</v>
      </c>
      <c r="G51" s="60">
        <f>'[4]29'!$I$73</f>
        <v>13</v>
      </c>
      <c r="H51" s="60">
        <f>'[4]29'!$I$76</f>
        <v>0</v>
      </c>
      <c r="I51" s="60">
        <f>'[4]29'!$I$79</f>
        <v>1</v>
      </c>
      <c r="J51" s="60">
        <f>'[4]29'!$I$80</f>
        <v>24</v>
      </c>
      <c r="K51" s="60">
        <f>'[4]29'!$I$81</f>
        <v>8</v>
      </c>
      <c r="L51" s="60">
        <f>'[4]29'!$I$83</f>
        <v>0</v>
      </c>
      <c r="M51" s="60">
        <f>'[4]29'!$I$84</f>
        <v>1</v>
      </c>
      <c r="N51" s="60">
        <f>'[4]29'!$I$85</f>
        <v>1</v>
      </c>
      <c r="O51" s="60">
        <f>'[4]29'!$I$86</f>
        <v>12</v>
      </c>
    </row>
    <row r="52" spans="1:15" s="61" customFormat="1" ht="18" customHeight="1" x14ac:dyDescent="0.2">
      <c r="A52" s="53" t="s">
        <v>13</v>
      </c>
      <c r="B52" s="60">
        <f>'[4]33'!$I$54</f>
        <v>82</v>
      </c>
      <c r="C52" s="60">
        <f>'[4]33'!$I$55</f>
        <v>70</v>
      </c>
      <c r="D52" s="60">
        <f>'[4]33'!$I$56</f>
        <v>3</v>
      </c>
      <c r="E52" s="60">
        <f>'[4]33'!$I$57</f>
        <v>0</v>
      </c>
      <c r="F52" s="60">
        <f>'[4]33'!$I$71</f>
        <v>0</v>
      </c>
      <c r="G52" s="60">
        <f>'[4]33'!$I$73</f>
        <v>8</v>
      </c>
      <c r="H52" s="60">
        <f>'[4]33'!$I$76</f>
        <v>0</v>
      </c>
      <c r="I52" s="60">
        <f>'[4]33'!$I$79</f>
        <v>0</v>
      </c>
      <c r="J52" s="60">
        <f>'[4]33'!$I$80</f>
        <v>31</v>
      </c>
      <c r="K52" s="60">
        <f>'[4]33'!$I$81</f>
        <v>2</v>
      </c>
      <c r="L52" s="60">
        <f>'[4]33'!$I$83</f>
        <v>1</v>
      </c>
      <c r="M52" s="60">
        <f>'[4]33'!$I$84</f>
        <v>2</v>
      </c>
      <c r="N52" s="60">
        <f>'[4]33'!$I$85</f>
        <v>1</v>
      </c>
      <c r="O52" s="60">
        <f>'[4]33'!$I$86</f>
        <v>1</v>
      </c>
    </row>
    <row r="53" spans="1:15" s="59" customFormat="1" ht="18" customHeight="1" x14ac:dyDescent="0.2">
      <c r="A53" s="53" t="s">
        <v>45</v>
      </c>
      <c r="B53" s="60">
        <f>'[4]64'!$I$54</f>
        <v>101</v>
      </c>
      <c r="C53" s="60">
        <f>'[4]64'!$I$55</f>
        <v>80</v>
      </c>
      <c r="D53" s="60">
        <f>'[4]64'!$I$56</f>
        <v>5</v>
      </c>
      <c r="E53" s="60">
        <f>'[4]64'!$I$57</f>
        <v>0</v>
      </c>
      <c r="F53" s="60">
        <f>'[4]64'!$I$71</f>
        <v>12</v>
      </c>
      <c r="G53" s="60">
        <f>'[4]64'!$I$73</f>
        <v>4</v>
      </c>
      <c r="H53" s="60">
        <f>'[4]64'!$I$76</f>
        <v>0</v>
      </c>
      <c r="I53" s="60">
        <f>'[4]64'!$I$79</f>
        <v>0</v>
      </c>
      <c r="J53" s="60">
        <f>'[4]64'!$I$80</f>
        <v>16</v>
      </c>
      <c r="K53" s="60">
        <f>'[4]64'!$I$81</f>
        <v>9</v>
      </c>
      <c r="L53" s="60">
        <f>'[4]64'!$I$83</f>
        <v>2</v>
      </c>
      <c r="M53" s="60">
        <f>'[4]64'!$I$84</f>
        <v>0</v>
      </c>
      <c r="N53" s="60">
        <f>'[4]64'!$I$85</f>
        <v>1</v>
      </c>
      <c r="O53" s="60">
        <f>'[4]64'!$I$86</f>
        <v>35</v>
      </c>
    </row>
    <row r="54" spans="1:15" s="61" customFormat="1" ht="40.15" customHeight="1" x14ac:dyDescent="0.2">
      <c r="A54" s="51" t="s">
        <v>92</v>
      </c>
      <c r="B54" s="11">
        <f>SUM(B55:B57)</f>
        <v>237</v>
      </c>
      <c r="C54" s="11">
        <f>SUM(C55:C57)</f>
        <v>225</v>
      </c>
      <c r="D54" s="11">
        <f>SUM(D55:D57)</f>
        <v>10</v>
      </c>
      <c r="E54" s="11">
        <f>SUM(E55:E57)</f>
        <v>0</v>
      </c>
      <c r="F54" s="11">
        <f t="shared" ref="F54" si="51">SUM(F55:F57)</f>
        <v>8</v>
      </c>
      <c r="G54" s="11">
        <f t="shared" ref="G54" si="52">SUM(G55:G57)</f>
        <v>8</v>
      </c>
      <c r="H54" s="11">
        <f>SUM(H55:H57)</f>
        <v>1</v>
      </c>
      <c r="I54" s="11">
        <f>SUM(I55:I57)</f>
        <v>3</v>
      </c>
      <c r="J54" s="11">
        <f>SUM(J55:J57)</f>
        <v>120</v>
      </c>
      <c r="K54" s="11">
        <f t="shared" ref="K54" si="53">SUM(K55:K57)</f>
        <v>20</v>
      </c>
      <c r="L54" s="11">
        <f t="shared" ref="L54" si="54">SUM(L55:L57)</f>
        <v>4</v>
      </c>
      <c r="M54" s="11">
        <f>SUM(M55:M57)</f>
        <v>2</v>
      </c>
      <c r="N54" s="11">
        <f>SUM(N55:N57)</f>
        <v>3</v>
      </c>
      <c r="O54" s="11">
        <f t="shared" ref="O54" si="55">SUM(O55:O57)</f>
        <v>24</v>
      </c>
    </row>
    <row r="55" spans="1:15" s="61" customFormat="1" ht="18" customHeight="1" x14ac:dyDescent="0.2">
      <c r="A55" s="53" t="s">
        <v>3</v>
      </c>
      <c r="B55" s="60">
        <f>'[4]06'!$I$54</f>
        <v>65</v>
      </c>
      <c r="C55" s="60">
        <f>'[4]06'!$I$55</f>
        <v>58</v>
      </c>
      <c r="D55" s="60">
        <f>'[4]06'!$I$56</f>
        <v>5</v>
      </c>
      <c r="E55" s="60">
        <f>'[4]06'!$I$57</f>
        <v>0</v>
      </c>
      <c r="F55" s="60">
        <f>'[4]06'!$I$71</f>
        <v>3</v>
      </c>
      <c r="G55" s="60">
        <f>'[4]06'!$I$73</f>
        <v>3</v>
      </c>
      <c r="H55" s="60">
        <f>'[4]06'!$I$76</f>
        <v>0</v>
      </c>
      <c r="I55" s="60">
        <f>'[4]06'!$I$79</f>
        <v>0</v>
      </c>
      <c r="J55" s="60">
        <f>'[4]06'!$I$80</f>
        <v>30</v>
      </c>
      <c r="K55" s="60">
        <f>'[4]06'!$I$81</f>
        <v>7</v>
      </c>
      <c r="L55" s="60">
        <f>'[4]06'!$I$83</f>
        <v>2</v>
      </c>
      <c r="M55" s="60">
        <f>'[4]06'!$I$84</f>
        <v>0</v>
      </c>
      <c r="N55" s="60">
        <f>'[4]06'!$I$85</f>
        <v>1</v>
      </c>
      <c r="O55" s="60">
        <f>'[4]06'!$I$86</f>
        <v>9</v>
      </c>
    </row>
    <row r="56" spans="1:15" s="61" customFormat="1" ht="18" customHeight="1" x14ac:dyDescent="0.2">
      <c r="A56" s="56" t="s">
        <v>11</v>
      </c>
      <c r="B56" s="60">
        <f>'[4]28'!$I$54</f>
        <v>71</v>
      </c>
      <c r="C56" s="60">
        <f>'[4]28'!$I$55</f>
        <v>69</v>
      </c>
      <c r="D56" s="60">
        <f>'[4]28'!$I$56</f>
        <v>3</v>
      </c>
      <c r="E56" s="60">
        <f>'[4]28'!$I$57</f>
        <v>0</v>
      </c>
      <c r="F56" s="60">
        <f>'[4]28'!$I$71</f>
        <v>0</v>
      </c>
      <c r="G56" s="60">
        <f>'[4]28'!$I$73</f>
        <v>0</v>
      </c>
      <c r="H56" s="60">
        <f>'[4]28'!$I$76</f>
        <v>0</v>
      </c>
      <c r="I56" s="60">
        <f>'[4]28'!$I$79</f>
        <v>2</v>
      </c>
      <c r="J56" s="60">
        <f>'[4]28'!$I$80</f>
        <v>44</v>
      </c>
      <c r="K56" s="60">
        <f>'[4]28'!$I$81</f>
        <v>8</v>
      </c>
      <c r="L56" s="60">
        <f>'[4]28'!$I$83</f>
        <v>1</v>
      </c>
      <c r="M56" s="60">
        <f>'[4]28'!$I$84</f>
        <v>1</v>
      </c>
      <c r="N56" s="60">
        <f>'[4]28'!$I$85</f>
        <v>1</v>
      </c>
      <c r="O56" s="60">
        <f>'[4]28'!$I$86</f>
        <v>5</v>
      </c>
    </row>
    <row r="57" spans="1:15" s="61" customFormat="1" ht="18" customHeight="1" x14ac:dyDescent="0.2">
      <c r="A57" s="53" t="s">
        <v>15</v>
      </c>
      <c r="B57" s="60">
        <f>'[4]38'!$I$54</f>
        <v>101</v>
      </c>
      <c r="C57" s="60">
        <f>'[4]38'!$I$55</f>
        <v>98</v>
      </c>
      <c r="D57" s="60">
        <f>'[4]38'!$I$56</f>
        <v>2</v>
      </c>
      <c r="E57" s="60">
        <f>'[4]38'!$I$57</f>
        <v>0</v>
      </c>
      <c r="F57" s="60">
        <f>'[4]38'!$I$71</f>
        <v>5</v>
      </c>
      <c r="G57" s="60">
        <f>'[4]38'!$I$73</f>
        <v>5</v>
      </c>
      <c r="H57" s="60">
        <f>'[4]38'!$I$76</f>
        <v>1</v>
      </c>
      <c r="I57" s="60">
        <f>'[4]38'!$I$79</f>
        <v>1</v>
      </c>
      <c r="J57" s="60">
        <f>'[4]38'!$I$80</f>
        <v>46</v>
      </c>
      <c r="K57" s="60">
        <f>'[4]38'!$I$81</f>
        <v>5</v>
      </c>
      <c r="L57" s="60">
        <f>'[4]38'!$I$83</f>
        <v>1</v>
      </c>
      <c r="M57" s="60">
        <f>'[4]38'!$I$84</f>
        <v>1</v>
      </c>
      <c r="N57" s="60">
        <f>'[4]38'!$I$85</f>
        <v>1</v>
      </c>
      <c r="O57" s="60">
        <f>'[4]38'!$I$86</f>
        <v>10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V7" sqref="AV7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241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f>SUM(B5,B7,B12,B19,B25,B32,B41,B46,B53)</f>
        <v>6861</v>
      </c>
      <c r="C3" s="84">
        <f>B3/Tab.1!D3</f>
        <v>6.3288103386250225E-2</v>
      </c>
      <c r="D3" s="11">
        <f t="shared" ref="D3:K3" si="0">SUM(D5,D7,D12,D19,D25,D32,D41,D46,D53)</f>
        <v>3695</v>
      </c>
      <c r="E3" s="11">
        <f t="shared" si="0"/>
        <v>5953</v>
      </c>
      <c r="F3" s="11">
        <f t="shared" si="0"/>
        <v>908</v>
      </c>
      <c r="G3" s="11">
        <f t="shared" si="0"/>
        <v>349</v>
      </c>
      <c r="H3" s="11">
        <f t="shared" ref="H3" si="1">SUM(H5,H7,H12,H19,H25,H32,H41,H46,H53)</f>
        <v>3032</v>
      </c>
      <c r="I3" s="11">
        <f t="shared" si="0"/>
        <v>541</v>
      </c>
      <c r="J3" s="11">
        <f t="shared" si="0"/>
        <v>1870</v>
      </c>
      <c r="K3" s="11">
        <f t="shared" si="0"/>
        <v>1397</v>
      </c>
    </row>
    <row r="4" spans="1:11" s="81" customFormat="1" ht="40.15" customHeight="1" x14ac:dyDescent="0.25">
      <c r="A4" s="14" t="s">
        <v>96</v>
      </c>
      <c r="B4" s="15">
        <f>SUM(B12,B7,B5)</f>
        <v>2547</v>
      </c>
      <c r="C4" s="84">
        <f>B4/Tab.1!D4</f>
        <v>6.7770002394699727E-2</v>
      </c>
      <c r="D4" s="15">
        <f>SUM(D12,D7,D5)</f>
        <v>1376</v>
      </c>
      <c r="E4" s="15">
        <f>SUM(E5,E7,E12)</f>
        <v>2303</v>
      </c>
      <c r="F4" s="15">
        <f>SUM(F5,F7,F12)</f>
        <v>244</v>
      </c>
      <c r="G4" s="15">
        <f>SUM(G5,G7,G12)</f>
        <v>133</v>
      </c>
      <c r="H4" s="15">
        <f>SUM(H5,H7,H12)</f>
        <v>656</v>
      </c>
      <c r="I4" s="15">
        <f>SUM(I5,I7,I12)</f>
        <v>125</v>
      </c>
      <c r="J4" s="15">
        <f t="shared" ref="J4:K4" si="2">SUM(J5,J7,J12)</f>
        <v>663</v>
      </c>
      <c r="K4" s="15">
        <f t="shared" si="2"/>
        <v>370</v>
      </c>
    </row>
    <row r="5" spans="1:11" s="50" customFormat="1" ht="40.15" customHeight="1" x14ac:dyDescent="0.2">
      <c r="A5" s="10" t="s">
        <v>86</v>
      </c>
      <c r="B5" s="13">
        <f>B6</f>
        <v>1146</v>
      </c>
      <c r="C5" s="84">
        <f>B5/Tab.1!D5</f>
        <v>6.0673443456162643E-2</v>
      </c>
      <c r="D5" s="13">
        <f>D6</f>
        <v>612</v>
      </c>
      <c r="E5" s="13">
        <f>E6</f>
        <v>1060</v>
      </c>
      <c r="F5" s="13">
        <f>F6</f>
        <v>86</v>
      </c>
      <c r="G5" s="11">
        <f>SUM(G6)</f>
        <v>40</v>
      </c>
      <c r="H5" s="11">
        <f>SUM(H6)</f>
        <v>0</v>
      </c>
      <c r="I5" s="13">
        <f>I6</f>
        <v>41</v>
      </c>
      <c r="J5" s="11">
        <f>J6</f>
        <v>258</v>
      </c>
      <c r="K5" s="11">
        <f>K6</f>
        <v>142</v>
      </c>
    </row>
    <row r="6" spans="1:11" s="54" customFormat="1" ht="18" customHeight="1" x14ac:dyDescent="0.2">
      <c r="A6" s="53" t="s">
        <v>46</v>
      </c>
      <c r="B6" s="60">
        <f>'[4]65'!$K$16</f>
        <v>1146</v>
      </c>
      <c r="C6" s="85">
        <f>B6/Tab.1!D6</f>
        <v>6.0673443456162643E-2</v>
      </c>
      <c r="D6" s="60">
        <f>'[4]65'!$L$16</f>
        <v>612</v>
      </c>
      <c r="E6" s="60">
        <f>'[4]65'!$K$17</f>
        <v>1060</v>
      </c>
      <c r="F6" s="60">
        <f>'[4]65'!$K$19</f>
        <v>86</v>
      </c>
      <c r="G6" s="60">
        <f>'[4]65'!$K$18</f>
        <v>40</v>
      </c>
      <c r="H6" s="60">
        <f>'[4]65'!$K$21</f>
        <v>0</v>
      </c>
      <c r="I6" s="60">
        <f>'[4]65'!$K$23</f>
        <v>41</v>
      </c>
      <c r="J6" s="60">
        <f>'[4]65'!$K$25</f>
        <v>258</v>
      </c>
      <c r="K6" s="60">
        <f>'[4]65'!$K$26</f>
        <v>142</v>
      </c>
    </row>
    <row r="7" spans="1:11" s="50" customFormat="1" ht="40.15" customHeight="1" x14ac:dyDescent="0.2">
      <c r="A7" s="10" t="s">
        <v>93</v>
      </c>
      <c r="B7" s="11">
        <f>SUM(B8:B11)</f>
        <v>660</v>
      </c>
      <c r="C7" s="84">
        <f>B7/Tab.1!D7</f>
        <v>6.3743480780374728E-2</v>
      </c>
      <c r="D7" s="11">
        <f t="shared" ref="D7:K7" si="3">SUM(D8:D11)</f>
        <v>385</v>
      </c>
      <c r="E7" s="11">
        <f t="shared" si="3"/>
        <v>587</v>
      </c>
      <c r="F7" s="11">
        <f t="shared" si="3"/>
        <v>73</v>
      </c>
      <c r="G7" s="11">
        <f t="shared" si="3"/>
        <v>38</v>
      </c>
      <c r="H7" s="11">
        <f t="shared" ref="H7" si="4">SUM(H8:H11)</f>
        <v>286</v>
      </c>
      <c r="I7" s="13">
        <f t="shared" si="3"/>
        <v>54</v>
      </c>
      <c r="J7" s="11">
        <f t="shared" si="3"/>
        <v>204</v>
      </c>
      <c r="K7" s="11">
        <f t="shared" si="3"/>
        <v>108</v>
      </c>
    </row>
    <row r="8" spans="1:11" s="54" customFormat="1" ht="18" customHeight="1" x14ac:dyDescent="0.2">
      <c r="A8" s="53" t="s">
        <v>4</v>
      </c>
      <c r="B8" s="60">
        <f>'[4]08'!$K$16</f>
        <v>163</v>
      </c>
      <c r="C8" s="85">
        <f>B8/Tab.1!D8</f>
        <v>7.6203833567087417E-2</v>
      </c>
      <c r="D8" s="60">
        <f>'[4]08'!$L$16</f>
        <v>93</v>
      </c>
      <c r="E8" s="60">
        <f>'[4]08'!$K$17</f>
        <v>142</v>
      </c>
      <c r="F8" s="60">
        <f>'[4]08'!$K$19</f>
        <v>21</v>
      </c>
      <c r="G8" s="60">
        <f>'[4]08'!$K$18</f>
        <v>18</v>
      </c>
      <c r="H8" s="60">
        <f>'[4]08'!$K$21</f>
        <v>82</v>
      </c>
      <c r="I8" s="60">
        <f>'[4]08'!$K$23</f>
        <v>9</v>
      </c>
      <c r="J8" s="60">
        <f>'[4]08'!$K$25</f>
        <v>56</v>
      </c>
      <c r="K8" s="60">
        <f>'[4]08'!$K$26</f>
        <v>28</v>
      </c>
    </row>
    <row r="9" spans="1:11" s="54" customFormat="1" ht="18" customHeight="1" x14ac:dyDescent="0.2">
      <c r="A9" s="53" t="s">
        <v>5</v>
      </c>
      <c r="B9" s="60">
        <f>'[4]12'!$K$16</f>
        <v>141</v>
      </c>
      <c r="C9" s="85">
        <f>B9/Tab.1!D9</f>
        <v>6.9219440353460976E-2</v>
      </c>
      <c r="D9" s="60">
        <f>'[4]12'!$L$16</f>
        <v>88</v>
      </c>
      <c r="E9" s="60">
        <f>'[4]12'!$K$17</f>
        <v>131</v>
      </c>
      <c r="F9" s="60">
        <f>'[4]12'!$K$19</f>
        <v>10</v>
      </c>
      <c r="G9" s="60">
        <f>'[4]12'!$K$18</f>
        <v>2</v>
      </c>
      <c r="H9" s="60">
        <f>'[4]12'!$K$21</f>
        <v>73</v>
      </c>
      <c r="I9" s="60">
        <f>'[4]12'!$K$23</f>
        <v>12</v>
      </c>
      <c r="J9" s="60">
        <f>'[4]12'!$K$25</f>
        <v>21</v>
      </c>
      <c r="K9" s="60">
        <f>'[4]12'!$K$26</f>
        <v>22</v>
      </c>
    </row>
    <row r="10" spans="1:11" s="54" customFormat="1" ht="18" customHeight="1" x14ac:dyDescent="0.2">
      <c r="A10" s="53" t="s">
        <v>7</v>
      </c>
      <c r="B10" s="60">
        <f>'[4]17'!$K$16</f>
        <v>114</v>
      </c>
      <c r="C10" s="85">
        <f>B10/Tab.1!D10</f>
        <v>7.0983810709838113E-2</v>
      </c>
      <c r="D10" s="60">
        <f>'[4]17'!$L$16</f>
        <v>64</v>
      </c>
      <c r="E10" s="60">
        <f>'[4]17'!$K$17</f>
        <v>106</v>
      </c>
      <c r="F10" s="60">
        <f>'[4]17'!$K$19</f>
        <v>8</v>
      </c>
      <c r="G10" s="60">
        <f>'[4]17'!$K$18</f>
        <v>3</v>
      </c>
      <c r="H10" s="60">
        <f>'[4]17'!$K$21</f>
        <v>52</v>
      </c>
      <c r="I10" s="60">
        <f>'[4]17'!$K$23</f>
        <v>7</v>
      </c>
      <c r="J10" s="60">
        <f>'[4]17'!$K$25</f>
        <v>33</v>
      </c>
      <c r="K10" s="60">
        <f>'[4]17'!$K$26</f>
        <v>12</v>
      </c>
    </row>
    <row r="11" spans="1:11" s="54" customFormat="1" ht="18" customHeight="1" x14ac:dyDescent="0.2">
      <c r="A11" s="53" t="s">
        <v>37</v>
      </c>
      <c r="B11" s="60">
        <f>'[4]34'!$K$16</f>
        <v>242</v>
      </c>
      <c r="C11" s="85">
        <f>B11/Tab.1!D11</f>
        <v>5.2930883639545054E-2</v>
      </c>
      <c r="D11" s="60">
        <f>'[4]34'!$L$16</f>
        <v>140</v>
      </c>
      <c r="E11" s="60">
        <f>'[4]34'!$K$17</f>
        <v>208</v>
      </c>
      <c r="F11" s="60">
        <f>'[4]34'!$K$19</f>
        <v>34</v>
      </c>
      <c r="G11" s="60">
        <f>'[4]34'!$K$18</f>
        <v>15</v>
      </c>
      <c r="H11" s="60">
        <f>'[4]34'!$K$21</f>
        <v>79</v>
      </c>
      <c r="I11" s="60">
        <f>'[4]34'!$K$23</f>
        <v>26</v>
      </c>
      <c r="J11" s="60">
        <f>'[4]34'!$K$25</f>
        <v>94</v>
      </c>
      <c r="K11" s="60">
        <f>'[4]34'!$K$26</f>
        <v>46</v>
      </c>
    </row>
    <row r="12" spans="1:11" s="50" customFormat="1" ht="40.15" customHeight="1" x14ac:dyDescent="0.2">
      <c r="A12" s="10" t="s">
        <v>94</v>
      </c>
      <c r="B12" s="11">
        <f>SUM(B13:B17)</f>
        <v>741</v>
      </c>
      <c r="C12" s="84">
        <f>B12/Tab.1!D12</f>
        <v>8.8838268792710701E-2</v>
      </c>
      <c r="D12" s="11">
        <f>SUM(D13:D17)</f>
        <v>379</v>
      </c>
      <c r="E12" s="11">
        <f>SUM(E13:E17)</f>
        <v>656</v>
      </c>
      <c r="F12" s="11">
        <f>SUM(F13:F17)</f>
        <v>85</v>
      </c>
      <c r="G12" s="11">
        <f>SUM(G13:G17)</f>
        <v>55</v>
      </c>
      <c r="H12" s="11">
        <f t="shared" ref="H12" si="5">SUM(H13:H17)</f>
        <v>370</v>
      </c>
      <c r="I12" s="13">
        <f>SUM(I13:I17)</f>
        <v>30</v>
      </c>
      <c r="J12" s="11">
        <f>SUM(J13:J17)</f>
        <v>201</v>
      </c>
      <c r="K12" s="11">
        <f>SUM(K13:K17)</f>
        <v>120</v>
      </c>
    </row>
    <row r="13" spans="1:11" s="54" customFormat="1" ht="18" customHeight="1" x14ac:dyDescent="0.2">
      <c r="A13" s="53" t="s">
        <v>2</v>
      </c>
      <c r="B13" s="60">
        <f>'[4]05'!$K$16</f>
        <v>86</v>
      </c>
      <c r="C13" s="85">
        <f>B13/Tab.1!D13</f>
        <v>8.4645669291338585E-2</v>
      </c>
      <c r="D13" s="60">
        <f>'[4]05'!$L$16</f>
        <v>47</v>
      </c>
      <c r="E13" s="60">
        <f>'[4]05'!$K$17</f>
        <v>75</v>
      </c>
      <c r="F13" s="60">
        <f>'[4]05'!$K$19</f>
        <v>11</v>
      </c>
      <c r="G13" s="60">
        <f>'[4]05'!$K$18</f>
        <v>5</v>
      </c>
      <c r="H13" s="60">
        <f>'[4]05'!$K$21</f>
        <v>45</v>
      </c>
      <c r="I13" s="60">
        <f>'[4]05'!$K$23</f>
        <v>2</v>
      </c>
      <c r="J13" s="60">
        <f>'[4]05'!$K$25</f>
        <v>21</v>
      </c>
      <c r="K13" s="60">
        <f>'[4]05'!$K$26</f>
        <v>14</v>
      </c>
    </row>
    <row r="14" spans="1:11" s="54" customFormat="1" ht="18" customHeight="1" x14ac:dyDescent="0.2">
      <c r="A14" s="53" t="s">
        <v>6</v>
      </c>
      <c r="B14" s="60">
        <f>'[4]14'!$K$16</f>
        <v>157</v>
      </c>
      <c r="C14" s="85">
        <f>B14/Tab.1!D14</f>
        <v>8.6692435118718936E-2</v>
      </c>
      <c r="D14" s="60">
        <f>'[4]14'!$L$16</f>
        <v>81</v>
      </c>
      <c r="E14" s="60">
        <f>'[4]14'!$K$17</f>
        <v>145</v>
      </c>
      <c r="F14" s="60">
        <f>'[4]14'!$K$19</f>
        <v>12</v>
      </c>
      <c r="G14" s="60">
        <f>'[4]14'!$K$18</f>
        <v>7</v>
      </c>
      <c r="H14" s="60">
        <f>'[4]14'!$K$21</f>
        <v>75</v>
      </c>
      <c r="I14" s="60">
        <f>'[4]14'!$K$23</f>
        <v>10</v>
      </c>
      <c r="J14" s="60">
        <f>'[4]14'!$K$25</f>
        <v>52</v>
      </c>
      <c r="K14" s="60">
        <f>'[4]14'!$K$26</f>
        <v>25</v>
      </c>
    </row>
    <row r="15" spans="1:11" s="54" customFormat="1" ht="18" customHeight="1" x14ac:dyDescent="0.2">
      <c r="A15" s="53" t="s">
        <v>8</v>
      </c>
      <c r="B15" s="60">
        <f>'[4]18'!$K$16</f>
        <v>244</v>
      </c>
      <c r="C15" s="85">
        <f>B15/Tab.1!D15</f>
        <v>8.7111745805069613E-2</v>
      </c>
      <c r="D15" s="60">
        <f>'[4]18'!$L$16</f>
        <v>111</v>
      </c>
      <c r="E15" s="60">
        <f>'[4]18'!$K$17</f>
        <v>214</v>
      </c>
      <c r="F15" s="60">
        <f>'[4]18'!$K$19</f>
        <v>30</v>
      </c>
      <c r="G15" s="60">
        <f>'[4]18'!$K$18</f>
        <v>19</v>
      </c>
      <c r="H15" s="60">
        <f>'[4]18'!$K$21</f>
        <v>134</v>
      </c>
      <c r="I15" s="60">
        <f>'[4]18'!$K$23</f>
        <v>5</v>
      </c>
      <c r="J15" s="60">
        <f>'[4]18'!$K$25</f>
        <v>84</v>
      </c>
      <c r="K15" s="60">
        <f>'[4]18'!$K$26</f>
        <v>38</v>
      </c>
    </row>
    <row r="16" spans="1:11" s="54" customFormat="1" ht="18" customHeight="1" x14ac:dyDescent="0.2">
      <c r="A16" s="53" t="s">
        <v>9</v>
      </c>
      <c r="B16" s="60">
        <f>'[4]21'!$K$16</f>
        <v>161</v>
      </c>
      <c r="C16" s="85">
        <f>B16/Tab.1!D16</f>
        <v>9.6464949071300182E-2</v>
      </c>
      <c r="D16" s="60">
        <f>'[4]21'!$L$16</f>
        <v>84</v>
      </c>
      <c r="E16" s="60">
        <f>'[4]21'!$K$17</f>
        <v>137</v>
      </c>
      <c r="F16" s="60">
        <f>'[4]21'!$K$19</f>
        <v>24</v>
      </c>
      <c r="G16" s="60">
        <f>'[4]21'!$K$18</f>
        <v>15</v>
      </c>
      <c r="H16" s="60">
        <f>'[4]21'!$K$21</f>
        <v>54</v>
      </c>
      <c r="I16" s="60">
        <f>'[4]21'!$K$23</f>
        <v>8</v>
      </c>
      <c r="J16" s="60">
        <f>'[4]21'!$K$25</f>
        <v>36</v>
      </c>
      <c r="K16" s="60">
        <f>'[4]21'!$K$26</f>
        <v>29</v>
      </c>
    </row>
    <row r="17" spans="1:11" s="54" customFormat="1" ht="18" customHeight="1" x14ac:dyDescent="0.2">
      <c r="A17" s="53" t="s">
        <v>12</v>
      </c>
      <c r="B17" s="60">
        <f>'[4]32'!$K$16</f>
        <v>93</v>
      </c>
      <c r="C17" s="85">
        <f>B17/Tab.1!D17</f>
        <v>8.9080459770114945E-2</v>
      </c>
      <c r="D17" s="60">
        <f>'[4]32'!$L$16</f>
        <v>56</v>
      </c>
      <c r="E17" s="60">
        <f>'[4]32'!$K$17</f>
        <v>85</v>
      </c>
      <c r="F17" s="60">
        <f>'[4]32'!$K$19</f>
        <v>8</v>
      </c>
      <c r="G17" s="60">
        <f>'[4]32'!$K$18</f>
        <v>9</v>
      </c>
      <c r="H17" s="60">
        <f>'[4]32'!$K$21</f>
        <v>62</v>
      </c>
      <c r="I17" s="60">
        <f>'[4]32'!$K$23</f>
        <v>5</v>
      </c>
      <c r="J17" s="60">
        <f>'[4]32'!$K$25</f>
        <v>8</v>
      </c>
      <c r="K17" s="60">
        <f>'[4]32'!$K$26</f>
        <v>14</v>
      </c>
    </row>
    <row r="18" spans="1:11" s="55" customFormat="1" ht="40.15" customHeight="1" x14ac:dyDescent="0.2">
      <c r="A18" s="14" t="s">
        <v>95</v>
      </c>
      <c r="B18" s="15">
        <f>SUM(B19,B25,B32,B41,B46,B53)</f>
        <v>4314</v>
      </c>
      <c r="C18" s="84">
        <f>B18/Tab.1!D18</f>
        <v>6.0909835371191372E-2</v>
      </c>
      <c r="D18" s="15">
        <f>SUM(D19,D25,D32,D41,D46,D53)</f>
        <v>2319</v>
      </c>
      <c r="E18" s="15">
        <f>SUM(E19,E25,E32,E41,E46,E53)</f>
        <v>3650</v>
      </c>
      <c r="F18" s="15">
        <f>SUM(F19,F25,F32,F41,F46,F53)</f>
        <v>664</v>
      </c>
      <c r="G18" s="15">
        <f>SUM(G19,G25,G32,G41,G46,G53)</f>
        <v>216</v>
      </c>
      <c r="H18" s="15">
        <f t="shared" ref="H18" si="6">SUM(H19,H25,H32,H41,H46,H53)</f>
        <v>2376</v>
      </c>
      <c r="I18" s="15">
        <f t="shared" ref="I18" si="7">SUM(I19,I25,I32,I41,I46,I53)</f>
        <v>416</v>
      </c>
      <c r="J18" s="15">
        <f>SUM(J19,J25,J32,J41,J46,J53)</f>
        <v>1207</v>
      </c>
      <c r="K18" s="15">
        <f>SUM(K19,K25,K32,K41,K46,K53)</f>
        <v>1027</v>
      </c>
    </row>
    <row r="19" spans="1:11" s="50" customFormat="1" ht="40.15" customHeight="1" x14ac:dyDescent="0.2">
      <c r="A19" s="51" t="s">
        <v>87</v>
      </c>
      <c r="B19" s="11">
        <f>SUM(B20:B24)</f>
        <v>776</v>
      </c>
      <c r="C19" s="84">
        <f>B19/Tab.1!D19</f>
        <v>6.9076019227345561E-2</v>
      </c>
      <c r="D19" s="11">
        <f>SUM(D20:D24)</f>
        <v>400</v>
      </c>
      <c r="E19" s="11">
        <f t="shared" ref="E19:K19" si="8">SUM(E20:E24)</f>
        <v>625</v>
      </c>
      <c r="F19" s="11">
        <f>SUM(F20:F24)</f>
        <v>151</v>
      </c>
      <c r="G19" s="11">
        <f>SUM(G20:G24)</f>
        <v>34</v>
      </c>
      <c r="H19" s="11">
        <f>SUM(H20:H24)</f>
        <v>425</v>
      </c>
      <c r="I19" s="13">
        <f t="shared" si="8"/>
        <v>77</v>
      </c>
      <c r="J19" s="11">
        <f>SUM(J20:J24)</f>
        <v>232</v>
      </c>
      <c r="K19" s="11">
        <f t="shared" si="8"/>
        <v>206</v>
      </c>
    </row>
    <row r="20" spans="1:11" s="54" customFormat="1" ht="18" customHeight="1" x14ac:dyDescent="0.2">
      <c r="A20" s="53" t="s">
        <v>32</v>
      </c>
      <c r="B20" s="60">
        <f>'[4]02'!$K$16</f>
        <v>221</v>
      </c>
      <c r="C20" s="85">
        <f>B20/Tab.1!D20</f>
        <v>8.3207831325301199E-2</v>
      </c>
      <c r="D20" s="60">
        <f>'[4]02'!$L$16</f>
        <v>112</v>
      </c>
      <c r="E20" s="60">
        <f>'[4]02'!$K$17</f>
        <v>179</v>
      </c>
      <c r="F20" s="60">
        <f>'[4]02'!$K$19</f>
        <v>42</v>
      </c>
      <c r="G20" s="60">
        <f>'[4]02'!$K$18</f>
        <v>12</v>
      </c>
      <c r="H20" s="60">
        <f>'[4]02'!$K$21</f>
        <v>102</v>
      </c>
      <c r="I20" s="60">
        <f>'[4]02'!$K$23</f>
        <v>24</v>
      </c>
      <c r="J20" s="60">
        <f>'[4]02'!$K$25</f>
        <v>74</v>
      </c>
      <c r="K20" s="60">
        <f>'[4]02'!$K$26</f>
        <v>51</v>
      </c>
    </row>
    <row r="21" spans="1:11" s="54" customFormat="1" ht="18" customHeight="1" x14ac:dyDescent="0.2">
      <c r="A21" s="53" t="s">
        <v>33</v>
      </c>
      <c r="B21" s="60">
        <f>'[4]13'!$K$16</f>
        <v>117</v>
      </c>
      <c r="C21" s="85">
        <f>B21/Tab.1!D21</f>
        <v>7.0780399274047182E-2</v>
      </c>
      <c r="D21" s="60">
        <f>'[4]13'!$L$16</f>
        <v>49</v>
      </c>
      <c r="E21" s="60">
        <f>'[4]13'!$K$17</f>
        <v>90</v>
      </c>
      <c r="F21" s="60">
        <f>'[4]13'!$K$19</f>
        <v>27</v>
      </c>
      <c r="G21" s="60">
        <f>'[4]13'!$K$18</f>
        <v>1</v>
      </c>
      <c r="H21" s="60">
        <f>'[4]13'!$K$21</f>
        <v>67</v>
      </c>
      <c r="I21" s="60">
        <f>'[4]13'!$K$23</f>
        <v>13</v>
      </c>
      <c r="J21" s="60">
        <f>'[4]13'!$K$25</f>
        <v>19</v>
      </c>
      <c r="K21" s="60">
        <f>'[4]13'!$K$26</f>
        <v>36</v>
      </c>
    </row>
    <row r="22" spans="1:11" s="54" customFormat="1" ht="18" customHeight="1" x14ac:dyDescent="0.2">
      <c r="A22" s="53" t="s">
        <v>34</v>
      </c>
      <c r="B22" s="60">
        <f>'[4]20'!$K$16</f>
        <v>182</v>
      </c>
      <c r="C22" s="85">
        <f>B22/Tab.1!D22</f>
        <v>6.2715368711233635E-2</v>
      </c>
      <c r="D22" s="60">
        <f>'[4]20'!$L$16</f>
        <v>105</v>
      </c>
      <c r="E22" s="60">
        <f>'[4]20'!$K$17</f>
        <v>158</v>
      </c>
      <c r="F22" s="60">
        <f>'[4]20'!$K$19</f>
        <v>24</v>
      </c>
      <c r="G22" s="60">
        <f>'[4]20'!$K$18</f>
        <v>9</v>
      </c>
      <c r="H22" s="60">
        <f>'[4]20'!$K$21</f>
        <v>105</v>
      </c>
      <c r="I22" s="60">
        <f>'[4]20'!$K$23</f>
        <v>15</v>
      </c>
      <c r="J22" s="60">
        <f>'[4]20'!$K$25</f>
        <v>47</v>
      </c>
      <c r="K22" s="60">
        <f>'[4]20'!$K$26</f>
        <v>42</v>
      </c>
    </row>
    <row r="23" spans="1:11" s="54" customFormat="1" ht="18" customHeight="1" x14ac:dyDescent="0.2">
      <c r="A23" s="53" t="s">
        <v>10</v>
      </c>
      <c r="B23" s="60">
        <f>'[4]24'!$K$16</f>
        <v>149</v>
      </c>
      <c r="C23" s="85">
        <f>B23/Tab.1!D23</f>
        <v>6.5150852645386975E-2</v>
      </c>
      <c r="D23" s="60">
        <f>'[4]24'!$L$16</f>
        <v>83</v>
      </c>
      <c r="E23" s="60">
        <f>'[4]24'!$K$17</f>
        <v>121</v>
      </c>
      <c r="F23" s="60">
        <f>'[4]24'!$K$19</f>
        <v>28</v>
      </c>
      <c r="G23" s="60">
        <f>'[4]24'!$K$18</f>
        <v>7</v>
      </c>
      <c r="H23" s="60">
        <f>'[4]24'!$K$21</f>
        <v>78</v>
      </c>
      <c r="I23" s="60">
        <f>'[4]24'!$K$23</f>
        <v>16</v>
      </c>
      <c r="J23" s="60">
        <f>'[4]24'!$K$25</f>
        <v>64</v>
      </c>
      <c r="K23" s="60">
        <f>'[4]24'!$K$26</f>
        <v>39</v>
      </c>
    </row>
    <row r="24" spans="1:11" s="54" customFormat="1" ht="18" customHeight="1" x14ac:dyDescent="0.2">
      <c r="A24" s="53" t="s">
        <v>35</v>
      </c>
      <c r="B24" s="60">
        <f>'[4]37'!$K$16</f>
        <v>107</v>
      </c>
      <c r="C24" s="85">
        <f>B24/Tab.1!D24</f>
        <v>6.1635944700460826E-2</v>
      </c>
      <c r="D24" s="60">
        <f>'[4]37'!$L$16</f>
        <v>51</v>
      </c>
      <c r="E24" s="60">
        <f>'[4]37'!$K$17</f>
        <v>77</v>
      </c>
      <c r="F24" s="60">
        <f>'[4]37'!$K$19</f>
        <v>30</v>
      </c>
      <c r="G24" s="60">
        <f>'[4]37'!$K$18</f>
        <v>5</v>
      </c>
      <c r="H24" s="60">
        <f>'[4]37'!$K$21</f>
        <v>73</v>
      </c>
      <c r="I24" s="60">
        <f>'[4]37'!$K$23</f>
        <v>9</v>
      </c>
      <c r="J24" s="60">
        <f>'[4]37'!$K$25</f>
        <v>28</v>
      </c>
      <c r="K24" s="60">
        <f>'[4]37'!$K$26</f>
        <v>38</v>
      </c>
    </row>
    <row r="25" spans="1:11" s="50" customFormat="1" ht="40.15" customHeight="1" x14ac:dyDescent="0.2">
      <c r="A25" s="51" t="s">
        <v>88</v>
      </c>
      <c r="B25" s="11">
        <f>SUM(B26:B31)</f>
        <v>639</v>
      </c>
      <c r="C25" s="84">
        <f>B25/Tab.1!D25</f>
        <v>5.5449496702533844E-2</v>
      </c>
      <c r="D25" s="11">
        <f>SUM(D26:D31)</f>
        <v>352</v>
      </c>
      <c r="E25" s="11">
        <f>SUM(E26:E31)</f>
        <v>536</v>
      </c>
      <c r="F25" s="11">
        <f>SUM(F26:F31)</f>
        <v>103</v>
      </c>
      <c r="G25" s="11">
        <f t="shared" ref="G25" si="9">SUM(G26:G31)</f>
        <v>29</v>
      </c>
      <c r="H25" s="11">
        <f>SUM(H26:H31)</f>
        <v>394</v>
      </c>
      <c r="I25" s="13">
        <f>SUM(I26:I31)</f>
        <v>74</v>
      </c>
      <c r="J25" s="11">
        <f>SUM(J26:J31)</f>
        <v>208</v>
      </c>
      <c r="K25" s="11">
        <f>SUM(K26:K31)</f>
        <v>170</v>
      </c>
    </row>
    <row r="26" spans="1:11" s="54" customFormat="1" ht="18" customHeight="1" x14ac:dyDescent="0.2">
      <c r="A26" s="53" t="s">
        <v>25</v>
      </c>
      <c r="B26" s="60">
        <f>'[4]11'!$K$16</f>
        <v>120</v>
      </c>
      <c r="C26" s="85">
        <f>B26/Tab.1!D26</f>
        <v>4.8661800486618008E-2</v>
      </c>
      <c r="D26" s="60">
        <f>'[4]11'!$L$16</f>
        <v>70</v>
      </c>
      <c r="E26" s="60">
        <f>'[4]11'!$K$17</f>
        <v>88</v>
      </c>
      <c r="F26" s="60">
        <f>'[4]11'!$K$19</f>
        <v>32</v>
      </c>
      <c r="G26" s="60">
        <f>'[4]11'!$K$18</f>
        <v>4</v>
      </c>
      <c r="H26" s="60">
        <f>'[4]11'!$K$21</f>
        <v>81</v>
      </c>
      <c r="I26" s="60">
        <f>'[4]11'!$K$23</f>
        <v>13</v>
      </c>
      <c r="J26" s="60">
        <f>'[4]11'!$K$25</f>
        <v>65</v>
      </c>
      <c r="K26" s="60">
        <f>'[4]11'!$K$26</f>
        <v>51</v>
      </c>
    </row>
    <row r="27" spans="1:11" s="54" customFormat="1" ht="18" customHeight="1" x14ac:dyDescent="0.2">
      <c r="A27" s="53" t="s">
        <v>26</v>
      </c>
      <c r="B27" s="60">
        <f>'[4]15'!$K$16</f>
        <v>132</v>
      </c>
      <c r="C27" s="85">
        <f>B27/Tab.1!D27</f>
        <v>4.9792531120331947E-2</v>
      </c>
      <c r="D27" s="60">
        <f>'[4]15'!$L$16</f>
        <v>70</v>
      </c>
      <c r="E27" s="60">
        <f>'[4]15'!$K$17</f>
        <v>117</v>
      </c>
      <c r="F27" s="60">
        <f>'[4]15'!$K$19</f>
        <v>15</v>
      </c>
      <c r="G27" s="60">
        <f>'[4]15'!$K$18</f>
        <v>8</v>
      </c>
      <c r="H27" s="60">
        <f>'[4]15'!$K$21</f>
        <v>129</v>
      </c>
      <c r="I27" s="60">
        <f>'[4]15'!$K$23</f>
        <v>20</v>
      </c>
      <c r="J27" s="60">
        <f>'[4]15'!$K$25</f>
        <v>21</v>
      </c>
      <c r="K27" s="60">
        <f>'[4]15'!$K$26</f>
        <v>30</v>
      </c>
    </row>
    <row r="28" spans="1:11" s="54" customFormat="1" ht="18" customHeight="1" x14ac:dyDescent="0.2">
      <c r="A28" s="53" t="s">
        <v>27</v>
      </c>
      <c r="B28" s="60">
        <f>'[4]16'!$K$16</f>
        <v>112</v>
      </c>
      <c r="C28" s="85">
        <f>B28/Tab.1!D28</f>
        <v>4.8951048951048952E-2</v>
      </c>
      <c r="D28" s="60">
        <f>'[4]16'!$L$16</f>
        <v>61</v>
      </c>
      <c r="E28" s="60">
        <f>'[4]16'!$K$17</f>
        <v>97</v>
      </c>
      <c r="F28" s="60">
        <f>'[4]16'!$K$19</f>
        <v>15</v>
      </c>
      <c r="G28" s="60">
        <f>'[4]16'!$K$18</f>
        <v>3</v>
      </c>
      <c r="H28" s="60">
        <f>'[4]16'!$K$21</f>
        <v>64</v>
      </c>
      <c r="I28" s="60">
        <f>'[4]16'!$K$23</f>
        <v>12</v>
      </c>
      <c r="J28" s="60">
        <f>'[4]16'!$K$25</f>
        <v>20</v>
      </c>
      <c r="K28" s="60">
        <f>'[4]16'!$K$26</f>
        <v>23</v>
      </c>
    </row>
    <row r="29" spans="1:11" s="54" customFormat="1" ht="18" customHeight="1" x14ac:dyDescent="0.2">
      <c r="A29" s="53" t="s">
        <v>28</v>
      </c>
      <c r="B29" s="60">
        <f>'[4]22'!$K$16</f>
        <v>84</v>
      </c>
      <c r="C29" s="85">
        <f>B29/Tab.1!D29</f>
        <v>5.2565707133917394E-2</v>
      </c>
      <c r="D29" s="60">
        <f>'[4]22'!$L$16</f>
        <v>52</v>
      </c>
      <c r="E29" s="60">
        <f>'[4]22'!$K$17</f>
        <v>68</v>
      </c>
      <c r="F29" s="60">
        <f>'[4]22'!$K$19</f>
        <v>16</v>
      </c>
      <c r="G29" s="60">
        <f>'[4]22'!$K$18</f>
        <v>3</v>
      </c>
      <c r="H29" s="60">
        <f>'[4]22'!$K$21</f>
        <v>50</v>
      </c>
      <c r="I29" s="60">
        <f>'[4]22'!$K$23</f>
        <v>8</v>
      </c>
      <c r="J29" s="60">
        <f>'[4]22'!$K$25</f>
        <v>38</v>
      </c>
      <c r="K29" s="60">
        <f>'[4]22'!$K$26</f>
        <v>25</v>
      </c>
    </row>
    <row r="30" spans="1:11" s="54" customFormat="1" ht="18" customHeight="1" x14ac:dyDescent="0.2">
      <c r="A30" s="53" t="s">
        <v>14</v>
      </c>
      <c r="B30" s="60">
        <f>'[4]35'!$K$16</f>
        <v>111</v>
      </c>
      <c r="C30" s="85">
        <f>B30/Tab.1!D30</f>
        <v>0.12012987012987013</v>
      </c>
      <c r="D30" s="60">
        <f>'[4]35'!$L$16</f>
        <v>53</v>
      </c>
      <c r="E30" s="60">
        <f>'[4]35'!$K$17</f>
        <v>93</v>
      </c>
      <c r="F30" s="60">
        <f>'[4]35'!$K$19</f>
        <v>18</v>
      </c>
      <c r="G30" s="60">
        <f>'[4]35'!$K$18</f>
        <v>10</v>
      </c>
      <c r="H30" s="60">
        <f>'[4]35'!$K$21</f>
        <v>70</v>
      </c>
      <c r="I30" s="60">
        <f>'[4]35'!$K$23</f>
        <v>16</v>
      </c>
      <c r="J30" s="60">
        <f>'[4]35'!$K$25</f>
        <v>40</v>
      </c>
      <c r="K30" s="60">
        <f>'[4]35'!$K$26</f>
        <v>23</v>
      </c>
    </row>
    <row r="31" spans="1:11" s="54" customFormat="1" ht="18" customHeight="1" x14ac:dyDescent="0.2">
      <c r="A31" s="53" t="s">
        <v>42</v>
      </c>
      <c r="B31" s="60">
        <f>'[4]61'!$K$16</f>
        <v>80</v>
      </c>
      <c r="C31" s="85">
        <f>B31/Tab.1!D31</f>
        <v>5.0093926111458985E-2</v>
      </c>
      <c r="D31" s="60">
        <f>'[4]61'!$L$16</f>
        <v>46</v>
      </c>
      <c r="E31" s="60">
        <f>'[4]61'!$K$17</f>
        <v>73</v>
      </c>
      <c r="F31" s="60">
        <f>'[4]61'!$K$19</f>
        <v>7</v>
      </c>
      <c r="G31" s="60">
        <f>'[4]61'!$K$18</f>
        <v>1</v>
      </c>
      <c r="H31" s="60">
        <f>'[4]61'!$K$21</f>
        <v>0</v>
      </c>
      <c r="I31" s="60">
        <f>'[4]61'!$K$23</f>
        <v>5</v>
      </c>
      <c r="J31" s="60">
        <f>'[4]61'!$K$25</f>
        <v>24</v>
      </c>
      <c r="K31" s="60">
        <f>'[4]61'!$K$26</f>
        <v>18</v>
      </c>
    </row>
    <row r="32" spans="1:11" s="50" customFormat="1" ht="40.15" customHeight="1" x14ac:dyDescent="0.2">
      <c r="A32" s="51" t="s">
        <v>89</v>
      </c>
      <c r="B32" s="11">
        <f>SUM(B33:B40)</f>
        <v>1413</v>
      </c>
      <c r="C32" s="84">
        <f>B32/Tab.1!D32</f>
        <v>5.4982684151134283E-2</v>
      </c>
      <c r="D32" s="11">
        <f t="shared" ref="D32:K32" si="10">SUM(D33:D40)</f>
        <v>729</v>
      </c>
      <c r="E32" s="11">
        <f>SUM(E33:E40)</f>
        <v>1191</v>
      </c>
      <c r="F32" s="11">
        <f>SUM(F33:F40)</f>
        <v>222</v>
      </c>
      <c r="G32" s="11">
        <f>SUM(G33:G40)</f>
        <v>79</v>
      </c>
      <c r="H32" s="11">
        <f>SUM(H33:H40)</f>
        <v>751</v>
      </c>
      <c r="I32" s="13">
        <f t="shared" si="10"/>
        <v>121</v>
      </c>
      <c r="J32" s="11">
        <f t="shared" si="10"/>
        <v>372</v>
      </c>
      <c r="K32" s="11">
        <f t="shared" si="10"/>
        <v>346</v>
      </c>
    </row>
    <row r="33" spans="1:11" s="54" customFormat="1" ht="18" customHeight="1" x14ac:dyDescent="0.2">
      <c r="A33" s="53" t="s">
        <v>16</v>
      </c>
      <c r="B33" s="60">
        <f>'[4]01'!$K$16</f>
        <v>45</v>
      </c>
      <c r="C33" s="85">
        <f>B33/Tab.1!D33</f>
        <v>5.1428571428571428E-2</v>
      </c>
      <c r="D33" s="60">
        <f>'[4]01'!$L$16</f>
        <v>24</v>
      </c>
      <c r="E33" s="60">
        <f>'[4]01'!$K$17</f>
        <v>41</v>
      </c>
      <c r="F33" s="60">
        <f>'[4]01'!$K$19</f>
        <v>4</v>
      </c>
      <c r="G33" s="60">
        <f>'[4]01'!$K$18</f>
        <v>2</v>
      </c>
      <c r="H33" s="60">
        <f>'[4]01'!$K$21</f>
        <v>30</v>
      </c>
      <c r="I33" s="60">
        <f>'[4]01'!$K$23</f>
        <v>7</v>
      </c>
      <c r="J33" s="60">
        <f>'[4]01'!$K$25</f>
        <v>21</v>
      </c>
      <c r="K33" s="60">
        <f>'[4]01'!$K$26</f>
        <v>12</v>
      </c>
    </row>
    <row r="34" spans="1:11" s="54" customFormat="1" ht="18" customHeight="1" x14ac:dyDescent="0.2">
      <c r="A34" s="53" t="s">
        <v>17</v>
      </c>
      <c r="B34" s="60">
        <f>'[4]07'!$K$16</f>
        <v>98</v>
      </c>
      <c r="C34" s="85">
        <f>B34/Tab.1!D34</f>
        <v>5.4565701559020047E-2</v>
      </c>
      <c r="D34" s="60">
        <f>'[4]07'!$L$16</f>
        <v>53</v>
      </c>
      <c r="E34" s="60">
        <f>'[4]07'!$K$17</f>
        <v>90</v>
      </c>
      <c r="F34" s="60">
        <f>'[4]07'!$K$19</f>
        <v>8</v>
      </c>
      <c r="G34" s="60">
        <f>'[4]07'!$K$18</f>
        <v>7</v>
      </c>
      <c r="H34" s="60">
        <f>'[4]07'!$K$21</f>
        <v>66</v>
      </c>
      <c r="I34" s="60">
        <f>'[4]07'!$K$23</f>
        <v>9</v>
      </c>
      <c r="J34" s="60">
        <f>'[4]07'!$K$25</f>
        <v>32</v>
      </c>
      <c r="K34" s="60">
        <f>'[4]07'!$K$26</f>
        <v>15</v>
      </c>
    </row>
    <row r="35" spans="1:11" s="54" customFormat="1" ht="18" customHeight="1" x14ac:dyDescent="0.2">
      <c r="A35" s="53" t="s">
        <v>18</v>
      </c>
      <c r="B35" s="60">
        <f>'[4]09'!$K$16</f>
        <v>79</v>
      </c>
      <c r="C35" s="85">
        <f>B35/Tab.1!D35</f>
        <v>5.9353869271224644E-2</v>
      </c>
      <c r="D35" s="60">
        <f>'[4]09'!$L$16</f>
        <v>40</v>
      </c>
      <c r="E35" s="60">
        <f>'[4]09'!$K$17</f>
        <v>66</v>
      </c>
      <c r="F35" s="60">
        <f>'[4]09'!$K$19</f>
        <v>13</v>
      </c>
      <c r="G35" s="60">
        <f>'[4]09'!$K$18</f>
        <v>4</v>
      </c>
      <c r="H35" s="60">
        <f>'[4]09'!$K$21</f>
        <v>62</v>
      </c>
      <c r="I35" s="60">
        <f>'[4]09'!$K$23</f>
        <v>9</v>
      </c>
      <c r="J35" s="60">
        <f>'[4]09'!$K$25</f>
        <v>18</v>
      </c>
      <c r="K35" s="60">
        <f>'[4]09'!$K$26</f>
        <v>20</v>
      </c>
    </row>
    <row r="36" spans="1:11" s="54" customFormat="1" ht="18" customHeight="1" x14ac:dyDescent="0.2">
      <c r="A36" s="53" t="s">
        <v>19</v>
      </c>
      <c r="B36" s="60">
        <f>'[4]23'!$K$16</f>
        <v>135</v>
      </c>
      <c r="C36" s="85">
        <f>B36/Tab.1!D36</f>
        <v>5.6508999581414816E-2</v>
      </c>
      <c r="D36" s="60">
        <f>'[4]23'!$L$16</f>
        <v>66</v>
      </c>
      <c r="E36" s="60">
        <f>'[4]23'!$K$17</f>
        <v>103</v>
      </c>
      <c r="F36" s="60">
        <f>'[4]23'!$K$19</f>
        <v>32</v>
      </c>
      <c r="G36" s="60">
        <f>'[4]23'!$K$18</f>
        <v>6</v>
      </c>
      <c r="H36" s="60">
        <f>'[4]23'!$K$21</f>
        <v>104</v>
      </c>
      <c r="I36" s="60">
        <f>'[4]23'!$K$23</f>
        <v>18</v>
      </c>
      <c r="J36" s="60">
        <f>'[4]23'!$K$25</f>
        <v>40</v>
      </c>
      <c r="K36" s="60">
        <f>'[4]23'!$K$26</f>
        <v>49</v>
      </c>
    </row>
    <row r="37" spans="1:11" s="54" customFormat="1" ht="18" customHeight="1" x14ac:dyDescent="0.2">
      <c r="A37" s="53" t="s">
        <v>20</v>
      </c>
      <c r="B37" s="60">
        <f>'[4]25'!$K$16</f>
        <v>417</v>
      </c>
      <c r="C37" s="85">
        <f>B37/Tab.1!D37</f>
        <v>5.765242637909581E-2</v>
      </c>
      <c r="D37" s="60">
        <f>'[4]25'!$L$16</f>
        <v>221</v>
      </c>
      <c r="E37" s="60">
        <f>'[4]25'!$K$17</f>
        <v>345</v>
      </c>
      <c r="F37" s="60">
        <f>'[4]25'!$K$19</f>
        <v>72</v>
      </c>
      <c r="G37" s="60">
        <f>'[4]25'!$K$18</f>
        <v>32</v>
      </c>
      <c r="H37" s="60">
        <f>'[4]25'!$K$21</f>
        <v>333</v>
      </c>
      <c r="I37" s="60">
        <f>'[4]25'!$K$23</f>
        <v>34</v>
      </c>
      <c r="J37" s="60">
        <f>'[4]25'!$K$25</f>
        <v>98</v>
      </c>
      <c r="K37" s="60">
        <f>'[4]25'!$K$26</f>
        <v>107</v>
      </c>
    </row>
    <row r="38" spans="1:11" s="54" customFormat="1" ht="18" customHeight="1" x14ac:dyDescent="0.2">
      <c r="A38" s="53" t="s">
        <v>21</v>
      </c>
      <c r="B38" s="60">
        <f>'[4]30'!$K$16</f>
        <v>158</v>
      </c>
      <c r="C38" s="85">
        <f>B38/Tab.1!D38</f>
        <v>5.5850123718628492E-2</v>
      </c>
      <c r="D38" s="60">
        <f>'[4]30'!$L$16</f>
        <v>87</v>
      </c>
      <c r="E38" s="60">
        <f>'[4]30'!$K$17</f>
        <v>146</v>
      </c>
      <c r="F38" s="60">
        <f>'[4]30'!$K$19</f>
        <v>12</v>
      </c>
      <c r="G38" s="60">
        <f>'[4]30'!$K$18</f>
        <v>7</v>
      </c>
      <c r="H38" s="60">
        <f>'[4]30'!$K$21</f>
        <v>103</v>
      </c>
      <c r="I38" s="60">
        <f>'[4]30'!$K$23</f>
        <v>10</v>
      </c>
      <c r="J38" s="60">
        <f>'[4]30'!$K$25</f>
        <v>50</v>
      </c>
      <c r="K38" s="60">
        <f>'[4]30'!$K$26</f>
        <v>29</v>
      </c>
    </row>
    <row r="39" spans="1:11" s="54" customFormat="1" ht="18" customHeight="1" x14ac:dyDescent="0.2">
      <c r="A39" s="53" t="s">
        <v>22</v>
      </c>
      <c r="B39" s="60">
        <f>'[4]36'!$K$16</f>
        <v>66</v>
      </c>
      <c r="C39" s="85">
        <f>B39/Tab.1!D39</f>
        <v>4.8351648351648353E-2</v>
      </c>
      <c r="D39" s="60">
        <f>'[4]36'!$L$16</f>
        <v>31</v>
      </c>
      <c r="E39" s="60">
        <f>'[4]36'!$K$17</f>
        <v>52</v>
      </c>
      <c r="F39" s="60">
        <f>'[4]36'!$K$19</f>
        <v>14</v>
      </c>
      <c r="G39" s="60">
        <f>'[4]36'!$K$18</f>
        <v>2</v>
      </c>
      <c r="H39" s="60">
        <f>'[4]36'!$K$21</f>
        <v>53</v>
      </c>
      <c r="I39" s="60">
        <f>'[4]36'!$K$23</f>
        <v>3</v>
      </c>
      <c r="J39" s="60">
        <f>'[4]36'!$K$25</f>
        <v>27</v>
      </c>
      <c r="K39" s="60">
        <f>'[4]36'!$K$26</f>
        <v>23</v>
      </c>
    </row>
    <row r="40" spans="1:11" s="54" customFormat="1" ht="18.600000000000001" customHeight="1" x14ac:dyDescent="0.2">
      <c r="A40" s="53" t="s">
        <v>44</v>
      </c>
      <c r="B40" s="60">
        <f>'[4]63'!$K$16</f>
        <v>415</v>
      </c>
      <c r="C40" s="85">
        <f>B40/Tab.1!D40</f>
        <v>5.265829209491181E-2</v>
      </c>
      <c r="D40" s="60">
        <f>'[4]63'!$L$16</f>
        <v>207</v>
      </c>
      <c r="E40" s="60">
        <f>'[4]63'!$K$17</f>
        <v>348</v>
      </c>
      <c r="F40" s="60">
        <f>'[4]63'!$K$19</f>
        <v>67</v>
      </c>
      <c r="G40" s="60">
        <f>'[4]63'!$K$18</f>
        <v>19</v>
      </c>
      <c r="H40" s="60">
        <f>'[4]63'!$K$21</f>
        <v>0</v>
      </c>
      <c r="I40" s="60">
        <f>'[4]63'!$K$23</f>
        <v>31</v>
      </c>
      <c r="J40" s="60">
        <f>'[4]63'!$K$25</f>
        <v>86</v>
      </c>
      <c r="K40" s="60">
        <f>'[4]63'!$K$26</f>
        <v>91</v>
      </c>
    </row>
    <row r="41" spans="1:11" s="50" customFormat="1" ht="40.15" customHeight="1" x14ac:dyDescent="0.2">
      <c r="A41" s="51" t="s">
        <v>90</v>
      </c>
      <c r="B41" s="11">
        <f>SUM(B42:B45)</f>
        <v>651</v>
      </c>
      <c r="C41" s="84">
        <f>B41/Tab.1!D41</f>
        <v>6.7113402061855676E-2</v>
      </c>
      <c r="D41" s="11">
        <f>SUM(D42:D45)</f>
        <v>374</v>
      </c>
      <c r="E41" s="11">
        <f>SUM(E42:E45)</f>
        <v>572</v>
      </c>
      <c r="F41" s="11">
        <f>SUM(F42:F45)</f>
        <v>79</v>
      </c>
      <c r="G41" s="11">
        <f>SUM(G42:G45)</f>
        <v>40</v>
      </c>
      <c r="H41" s="11">
        <f t="shared" ref="H41" si="11">SUM(H42:H45)</f>
        <v>355</v>
      </c>
      <c r="I41" s="13">
        <f t="shared" ref="I41" si="12">SUM(I42:I45)</f>
        <v>59</v>
      </c>
      <c r="J41" s="11">
        <f>SUM(J42:J45)</f>
        <v>138</v>
      </c>
      <c r="K41" s="11">
        <f>SUM(K42:K45)</f>
        <v>124</v>
      </c>
    </row>
    <row r="42" spans="1:11" s="54" customFormat="1" ht="18" customHeight="1" x14ac:dyDescent="0.2">
      <c r="A42" s="53" t="s">
        <v>29</v>
      </c>
      <c r="B42" s="60">
        <f>'[4]04'!$K$16</f>
        <v>123</v>
      </c>
      <c r="C42" s="85">
        <f>B42/Tab.1!D42</f>
        <v>7.5599262446220034E-2</v>
      </c>
      <c r="D42" s="60">
        <f>'[4]04'!$L$16</f>
        <v>71</v>
      </c>
      <c r="E42" s="60">
        <f>'[4]04'!$K$17</f>
        <v>102</v>
      </c>
      <c r="F42" s="60">
        <f>'[4]04'!$K$19</f>
        <v>21</v>
      </c>
      <c r="G42" s="60">
        <f>'[4]04'!$K$18</f>
        <v>2</v>
      </c>
      <c r="H42" s="60">
        <f>'[4]04'!$K$21</f>
        <v>76</v>
      </c>
      <c r="I42" s="60">
        <f>'[4]04'!$K$23</f>
        <v>17</v>
      </c>
      <c r="J42" s="60">
        <f>'[4]04'!$K$25</f>
        <v>47</v>
      </c>
      <c r="K42" s="60">
        <f>'[4]04'!$K$26</f>
        <v>31</v>
      </c>
    </row>
    <row r="43" spans="1:11" s="54" customFormat="1" ht="18" customHeight="1" x14ac:dyDescent="0.2">
      <c r="A43" s="53" t="s">
        <v>30</v>
      </c>
      <c r="B43" s="60">
        <f>'[4]19'!$K$16</f>
        <v>235</v>
      </c>
      <c r="C43" s="85">
        <f>B43/Tab.1!D43</f>
        <v>7.4745547073791344E-2</v>
      </c>
      <c r="D43" s="60">
        <f>'[4]19'!$L$16</f>
        <v>130</v>
      </c>
      <c r="E43" s="60">
        <f>'[4]19'!$K$17</f>
        <v>213</v>
      </c>
      <c r="F43" s="60">
        <f>'[4]19'!$K$19</f>
        <v>22</v>
      </c>
      <c r="G43" s="60">
        <f>'[4]19'!$K$18</f>
        <v>14</v>
      </c>
      <c r="H43" s="60">
        <f>'[4]19'!$K$21</f>
        <v>215</v>
      </c>
      <c r="I43" s="60">
        <f>'[4]19'!$K$23</f>
        <v>16</v>
      </c>
      <c r="J43" s="60">
        <f>'[4]19'!$K$25</f>
        <v>33</v>
      </c>
      <c r="K43" s="60">
        <f>'[4]19'!$K$26</f>
        <v>35</v>
      </c>
    </row>
    <row r="44" spans="1:11" s="54" customFormat="1" ht="18" customHeight="1" x14ac:dyDescent="0.2">
      <c r="A44" s="53" t="s">
        <v>31</v>
      </c>
      <c r="B44" s="60">
        <f>'[4]27'!$K$16</f>
        <v>107</v>
      </c>
      <c r="C44" s="85">
        <f>B44/Tab.1!D44</f>
        <v>5.4703476482617586E-2</v>
      </c>
      <c r="D44" s="60">
        <f>'[4]27'!$L$16</f>
        <v>69</v>
      </c>
      <c r="E44" s="60">
        <f>'[4]27'!$K$17</f>
        <v>90</v>
      </c>
      <c r="F44" s="60">
        <f>'[4]27'!$K$19</f>
        <v>17</v>
      </c>
      <c r="G44" s="60">
        <f>'[4]27'!$K$18</f>
        <v>5</v>
      </c>
      <c r="H44" s="60">
        <f>'[4]27'!$K$21</f>
        <v>64</v>
      </c>
      <c r="I44" s="60">
        <f>'[4]27'!$K$23</f>
        <v>7</v>
      </c>
      <c r="J44" s="60">
        <f>'[4]27'!$K$25</f>
        <v>18</v>
      </c>
      <c r="K44" s="60">
        <f>'[4]27'!$K$26</f>
        <v>29</v>
      </c>
    </row>
    <row r="45" spans="1:11" s="54" customFormat="1" ht="18" customHeight="1" x14ac:dyDescent="0.2">
      <c r="A45" s="53" t="s">
        <v>43</v>
      </c>
      <c r="B45" s="60">
        <f>'[4]62'!$K$16</f>
        <v>186</v>
      </c>
      <c r="C45" s="85">
        <f>B45/Tab.1!D45</f>
        <v>6.2563067608476283E-2</v>
      </c>
      <c r="D45" s="60">
        <f>'[4]62'!$L$16</f>
        <v>104</v>
      </c>
      <c r="E45" s="60">
        <f>'[4]62'!$K$17</f>
        <v>167</v>
      </c>
      <c r="F45" s="60">
        <f>'[4]62'!$K$19</f>
        <v>19</v>
      </c>
      <c r="G45" s="60">
        <f>'[4]62'!$K$18</f>
        <v>19</v>
      </c>
      <c r="H45" s="60">
        <f>'[4]62'!$K$21</f>
        <v>0</v>
      </c>
      <c r="I45" s="60">
        <f>'[4]62'!$K$23</f>
        <v>19</v>
      </c>
      <c r="J45" s="60">
        <f>'[4]62'!$K$25</f>
        <v>40</v>
      </c>
      <c r="K45" s="60">
        <f>'[4]62'!$K$26</f>
        <v>29</v>
      </c>
    </row>
    <row r="46" spans="1:11" s="50" customFormat="1" ht="40.15" customHeight="1" x14ac:dyDescent="0.2">
      <c r="A46" s="51" t="s">
        <v>91</v>
      </c>
      <c r="B46" s="11">
        <f>SUM(B47:B52)</f>
        <v>598</v>
      </c>
      <c r="C46" s="84">
        <f>B46/Tab.1!D46</f>
        <v>7.152254515010166E-2</v>
      </c>
      <c r="D46" s="11">
        <f>SUM(D47:D52)</f>
        <v>324</v>
      </c>
      <c r="E46" s="11">
        <f>SUM(E47:E52)</f>
        <v>519</v>
      </c>
      <c r="F46" s="11">
        <f t="shared" ref="F46:K46" si="13">SUM(F47:F52)</f>
        <v>79</v>
      </c>
      <c r="G46" s="11">
        <f t="shared" si="13"/>
        <v>28</v>
      </c>
      <c r="H46" s="11">
        <f t="shared" ref="H46" si="14">SUM(H47:H52)</f>
        <v>341</v>
      </c>
      <c r="I46" s="13">
        <f t="shared" si="13"/>
        <v>63</v>
      </c>
      <c r="J46" s="11">
        <f>SUM(J47:J52)</f>
        <v>173</v>
      </c>
      <c r="K46" s="11">
        <f t="shared" si="13"/>
        <v>128</v>
      </c>
    </row>
    <row r="47" spans="1:11" s="54" customFormat="1" ht="18" customHeight="1" x14ac:dyDescent="0.2">
      <c r="A47" s="53" t="s">
        <v>36</v>
      </c>
      <c r="B47" s="60">
        <f>'[4]03'!$K$16</f>
        <v>217</v>
      </c>
      <c r="C47" s="85">
        <f>B47/Tab.1!D47</f>
        <v>6.798245614035088E-2</v>
      </c>
      <c r="D47" s="60">
        <f>'[4]03'!$L$16</f>
        <v>106</v>
      </c>
      <c r="E47" s="60">
        <f>'[4]03'!$K$17</f>
        <v>180</v>
      </c>
      <c r="F47" s="60">
        <f>'[4]03'!$K$19</f>
        <v>37</v>
      </c>
      <c r="G47" s="60">
        <f>'[4]03'!$K$18</f>
        <v>12</v>
      </c>
      <c r="H47" s="60">
        <f>'[4]03'!$K$21</f>
        <v>147</v>
      </c>
      <c r="I47" s="60">
        <f>'[4]03'!$K$23</f>
        <v>27</v>
      </c>
      <c r="J47" s="60">
        <f>'[4]03'!$K$25</f>
        <v>64</v>
      </c>
      <c r="K47" s="60">
        <f>'[4]03'!$K$26</f>
        <v>60</v>
      </c>
    </row>
    <row r="48" spans="1:11" s="54" customFormat="1" ht="18" customHeight="1" x14ac:dyDescent="0.2">
      <c r="A48" s="53" t="s">
        <v>23</v>
      </c>
      <c r="B48" s="60">
        <f>'[4]10'!$K$16</f>
        <v>36</v>
      </c>
      <c r="C48" s="85">
        <f>B48/Tab.1!D48</f>
        <v>6.4516129032258063E-2</v>
      </c>
      <c r="D48" s="60">
        <f>'[4]10'!$L$16</f>
        <v>18</v>
      </c>
      <c r="E48" s="60">
        <f>'[4]10'!$K$17</f>
        <v>30</v>
      </c>
      <c r="F48" s="60">
        <f>'[4]10'!$K$19</f>
        <v>6</v>
      </c>
      <c r="G48" s="60">
        <f>'[4]10'!$K$18</f>
        <v>0</v>
      </c>
      <c r="H48" s="60">
        <f>'[4]10'!$K$21</f>
        <v>26</v>
      </c>
      <c r="I48" s="60">
        <f>'[4]10'!$K$23</f>
        <v>5</v>
      </c>
      <c r="J48" s="60">
        <f>'[4]10'!$K$25</f>
        <v>8</v>
      </c>
      <c r="K48" s="60">
        <f>'[4]10'!$K$26</f>
        <v>10</v>
      </c>
    </row>
    <row r="49" spans="1:11" s="54" customFormat="1" ht="18" customHeight="1" x14ac:dyDescent="0.2">
      <c r="A49" s="53" t="s">
        <v>49</v>
      </c>
      <c r="B49" s="60">
        <f>'[4]26'!$K$16</f>
        <v>76</v>
      </c>
      <c r="C49" s="85">
        <f>B49/Tab.1!D49</f>
        <v>6.0557768924302792E-2</v>
      </c>
      <c r="D49" s="60">
        <f>'[4]26'!$L$16</f>
        <v>43</v>
      </c>
      <c r="E49" s="60">
        <f>'[4]26'!$K$17</f>
        <v>66</v>
      </c>
      <c r="F49" s="60">
        <f>'[4]26'!$K$19</f>
        <v>10</v>
      </c>
      <c r="G49" s="60">
        <f>'[4]26'!$K$18</f>
        <v>2</v>
      </c>
      <c r="H49" s="60">
        <f>'[4]26'!$K$21</f>
        <v>75</v>
      </c>
      <c r="I49" s="60">
        <f>'[4]26'!$K$23</f>
        <v>7</v>
      </c>
      <c r="J49" s="60">
        <f>'[4]26'!$K$25</f>
        <v>30</v>
      </c>
      <c r="K49" s="60">
        <f>'[4]26'!$K$26</f>
        <v>12</v>
      </c>
    </row>
    <row r="50" spans="1:11" s="54" customFormat="1" ht="18" customHeight="1" x14ac:dyDescent="0.2">
      <c r="A50" s="53" t="s">
        <v>24</v>
      </c>
      <c r="B50" s="60">
        <f>'[4]29'!$K$16</f>
        <v>86</v>
      </c>
      <c r="C50" s="85">
        <f>B50/Tab.1!D50</f>
        <v>8.4479371316306479E-2</v>
      </c>
      <c r="D50" s="60">
        <f>'[4]29'!$L$16</f>
        <v>41</v>
      </c>
      <c r="E50" s="60">
        <f>'[4]29'!$K$17</f>
        <v>69</v>
      </c>
      <c r="F50" s="60">
        <f>'[4]29'!$K$19</f>
        <v>17</v>
      </c>
      <c r="G50" s="60">
        <f>'[4]29'!$K$18</f>
        <v>3</v>
      </c>
      <c r="H50" s="60">
        <f>'[4]29'!$K$21</f>
        <v>37</v>
      </c>
      <c r="I50" s="60">
        <f>'[4]29'!$K$23</f>
        <v>15</v>
      </c>
      <c r="J50" s="60">
        <f>'[4]29'!$K$25</f>
        <v>14</v>
      </c>
      <c r="K50" s="60">
        <f>'[4]29'!$K$26</f>
        <v>23</v>
      </c>
    </row>
    <row r="51" spans="1:11" s="54" customFormat="1" ht="18" customHeight="1" x14ac:dyDescent="0.2">
      <c r="A51" s="53" t="s">
        <v>13</v>
      </c>
      <c r="B51" s="60">
        <f>'[4]33'!$K$16</f>
        <v>82</v>
      </c>
      <c r="C51" s="85">
        <f>B51/Tab.1!D51</f>
        <v>7.5785582255083181E-2</v>
      </c>
      <c r="D51" s="60">
        <f>'[4]33'!$L$16</f>
        <v>47</v>
      </c>
      <c r="E51" s="60">
        <f>'[4]33'!$K$17</f>
        <v>80</v>
      </c>
      <c r="F51" s="60">
        <f>'[4]33'!$K$19</f>
        <v>2</v>
      </c>
      <c r="G51" s="60">
        <f>'[4]33'!$K$18</f>
        <v>10</v>
      </c>
      <c r="H51" s="60">
        <f>'[4]33'!$K$21</f>
        <v>56</v>
      </c>
      <c r="I51" s="60">
        <f>'[4]33'!$K$23</f>
        <v>4</v>
      </c>
      <c r="J51" s="60">
        <f>'[4]33'!$K$25</f>
        <v>33</v>
      </c>
      <c r="K51" s="60">
        <f>'[4]33'!$K$26</f>
        <v>6</v>
      </c>
    </row>
    <row r="52" spans="1:11" s="54" customFormat="1" ht="18" customHeight="1" x14ac:dyDescent="0.2">
      <c r="A52" s="53" t="s">
        <v>45</v>
      </c>
      <c r="B52" s="60">
        <f>'[4]64'!$K$16</f>
        <v>101</v>
      </c>
      <c r="C52" s="85">
        <f>B52/Tab.1!D52</f>
        <v>8.0414012738853499E-2</v>
      </c>
      <c r="D52" s="60">
        <f>'[4]64'!$L$16</f>
        <v>69</v>
      </c>
      <c r="E52" s="60">
        <f>'[4]64'!$K$17</f>
        <v>94</v>
      </c>
      <c r="F52" s="60">
        <f>'[4]64'!$K$19</f>
        <v>7</v>
      </c>
      <c r="G52" s="60">
        <f>'[4]64'!$K$18</f>
        <v>1</v>
      </c>
      <c r="H52" s="60">
        <f>'[4]64'!$K$21</f>
        <v>0</v>
      </c>
      <c r="I52" s="60">
        <f>'[4]64'!$K$23</f>
        <v>5</v>
      </c>
      <c r="J52" s="60">
        <f>'[4]64'!$K$25</f>
        <v>24</v>
      </c>
      <c r="K52" s="60">
        <f>'[4]64'!$K$26</f>
        <v>17</v>
      </c>
    </row>
    <row r="53" spans="1:11" s="50" customFormat="1" ht="40.15" customHeight="1" x14ac:dyDescent="0.2">
      <c r="A53" s="51" t="s">
        <v>92</v>
      </c>
      <c r="B53" s="11">
        <f>SUM(B54:B56)</f>
        <v>237</v>
      </c>
      <c r="C53" s="84">
        <f>B53/Tab.1!D53</f>
        <v>5.5013927576601673E-2</v>
      </c>
      <c r="D53" s="11">
        <f>SUM(D54:D56)</f>
        <v>140</v>
      </c>
      <c r="E53" s="11">
        <f t="shared" ref="E53" si="15">SUM(E54:E56)</f>
        <v>207</v>
      </c>
      <c r="F53" s="11">
        <f>SUM(F54:F56)</f>
        <v>30</v>
      </c>
      <c r="G53" s="11">
        <f>SUM(G54:G56)</f>
        <v>6</v>
      </c>
      <c r="H53" s="11">
        <f t="shared" ref="H53" si="16">SUM(H54:H56)</f>
        <v>110</v>
      </c>
      <c r="I53" s="13">
        <f>SUM(I54:I56)</f>
        <v>22</v>
      </c>
      <c r="J53" s="11">
        <f>SUM(J54:J56)</f>
        <v>84</v>
      </c>
      <c r="K53" s="11">
        <f>SUM(K54:K56)</f>
        <v>53</v>
      </c>
    </row>
    <row r="54" spans="1:11" s="54" customFormat="1" ht="18" customHeight="1" x14ac:dyDescent="0.2">
      <c r="A54" s="53" t="s">
        <v>3</v>
      </c>
      <c r="B54" s="60">
        <f>'[4]06'!$K$16</f>
        <v>65</v>
      </c>
      <c r="C54" s="85">
        <f>B54/Tab.1!D54</f>
        <v>5.8770343580470161E-2</v>
      </c>
      <c r="D54" s="60">
        <f>'[4]06'!$L$16</f>
        <v>35</v>
      </c>
      <c r="E54" s="60">
        <f>'[4]06'!$K$17</f>
        <v>50</v>
      </c>
      <c r="F54" s="60">
        <f>'[4]06'!$K$19</f>
        <v>15</v>
      </c>
      <c r="G54" s="60">
        <f>'[4]06'!$K$18</f>
        <v>0</v>
      </c>
      <c r="H54" s="60">
        <f>'[4]06'!$K$21</f>
        <v>39</v>
      </c>
      <c r="I54" s="60">
        <f>'[4]06'!$K$23</f>
        <v>6</v>
      </c>
      <c r="J54" s="60">
        <f>'[4]06'!$K$25</f>
        <v>15</v>
      </c>
      <c r="K54" s="60">
        <f>'[4]06'!$K$26</f>
        <v>19</v>
      </c>
    </row>
    <row r="55" spans="1:11" s="54" customFormat="1" ht="18" customHeight="1" x14ac:dyDescent="0.2">
      <c r="A55" s="56" t="s">
        <v>11</v>
      </c>
      <c r="B55" s="60">
        <f>'[4]28'!$K$16</f>
        <v>71</v>
      </c>
      <c r="C55" s="85">
        <f>B55/Tab.1!D55</f>
        <v>8.3726415094339618E-2</v>
      </c>
      <c r="D55" s="60">
        <f>'[4]28'!$L$16</f>
        <v>46</v>
      </c>
      <c r="E55" s="60">
        <f>'[4]28'!$K$17</f>
        <v>60</v>
      </c>
      <c r="F55" s="60">
        <f>'[4]28'!$K$19</f>
        <v>11</v>
      </c>
      <c r="G55" s="60">
        <f>'[4]28'!$K$18</f>
        <v>0</v>
      </c>
      <c r="H55" s="60">
        <f>'[4]28'!$K$21</f>
        <v>36</v>
      </c>
      <c r="I55" s="60">
        <f>'[4]28'!$K$23</f>
        <v>8</v>
      </c>
      <c r="J55" s="60">
        <f>'[4]28'!$K$25</f>
        <v>27</v>
      </c>
      <c r="K55" s="60">
        <f>'[4]28'!$K$26</f>
        <v>20</v>
      </c>
    </row>
    <row r="56" spans="1:11" s="54" customFormat="1" ht="18" customHeight="1" x14ac:dyDescent="0.2">
      <c r="A56" s="53" t="s">
        <v>15</v>
      </c>
      <c r="B56" s="60">
        <f>'[4]38'!$K$16</f>
        <v>101</v>
      </c>
      <c r="C56" s="85">
        <f>B56/Tab.1!D56</f>
        <v>4.2905692438402719E-2</v>
      </c>
      <c r="D56" s="60">
        <f>'[4]38'!$L$16</f>
        <v>59</v>
      </c>
      <c r="E56" s="60">
        <f>'[4]38'!$K$17</f>
        <v>97</v>
      </c>
      <c r="F56" s="60">
        <f>'[4]38'!$K$19</f>
        <v>4</v>
      </c>
      <c r="G56" s="60">
        <f>'[4]38'!$K$18</f>
        <v>6</v>
      </c>
      <c r="H56" s="60">
        <f>'[4]38'!$K$21</f>
        <v>35</v>
      </c>
      <c r="I56" s="60">
        <f>'[4]38'!$K$23</f>
        <v>8</v>
      </c>
      <c r="J56" s="60">
        <f>'[4]38'!$K$25</f>
        <v>42</v>
      </c>
      <c r="K56" s="60">
        <f>'[4]38'!$K$26</f>
        <v>14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P5" sqref="P5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13" t="s">
        <v>242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2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7" t="s">
        <v>1</v>
      </c>
      <c r="B4" s="168">
        <f t="shared" ref="B4:K4" si="0">SUM(B6,B8,B13,B20,B26,B33,B42,B47,B54)</f>
        <v>13455</v>
      </c>
      <c r="C4" s="168">
        <f t="shared" si="0"/>
        <v>13166</v>
      </c>
      <c r="D4" s="168">
        <f t="shared" si="0"/>
        <v>450</v>
      </c>
      <c r="E4" s="168">
        <f t="shared" si="0"/>
        <v>0</v>
      </c>
      <c r="F4" s="168">
        <f t="shared" si="0"/>
        <v>9369</v>
      </c>
      <c r="G4" s="168">
        <f>SUM(G6,G8,G13,G20,G26,G33,G42,G47,G54)</f>
        <v>717</v>
      </c>
      <c r="H4" s="168">
        <f t="shared" si="0"/>
        <v>926</v>
      </c>
      <c r="I4" s="168">
        <f t="shared" si="0"/>
        <v>5596</v>
      </c>
      <c r="J4" s="168">
        <f t="shared" si="0"/>
        <v>289</v>
      </c>
      <c r="K4" s="15">
        <f t="shared" si="0"/>
        <v>251</v>
      </c>
      <c r="L4" s="15">
        <f t="shared" ref="L4:M4" si="1">SUM(L6,L8,L13,L20,L26,L33,L42,L47,L54)</f>
        <v>0</v>
      </c>
      <c r="M4" s="15">
        <f t="shared" si="1"/>
        <v>38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f t="shared" ref="B5:K5" si="2">SUM(B6,B8,B13)</f>
        <v>6252</v>
      </c>
      <c r="C5" s="71">
        <f t="shared" si="2"/>
        <v>6167</v>
      </c>
      <c r="D5" s="71">
        <f t="shared" si="2"/>
        <v>318</v>
      </c>
      <c r="E5" s="71">
        <f t="shared" si="2"/>
        <v>0</v>
      </c>
      <c r="F5" s="71">
        <f t="shared" si="2"/>
        <v>4341</v>
      </c>
      <c r="G5" s="71">
        <f>SUM(G6,G8,G13)</f>
        <v>232</v>
      </c>
      <c r="H5" s="71">
        <f t="shared" si="2"/>
        <v>546</v>
      </c>
      <c r="I5" s="71">
        <f t="shared" si="2"/>
        <v>1489</v>
      </c>
      <c r="J5" s="71">
        <f t="shared" si="2"/>
        <v>85</v>
      </c>
      <c r="K5" s="71">
        <f t="shared" si="2"/>
        <v>84</v>
      </c>
      <c r="L5" s="71">
        <f t="shared" ref="L5:M5" si="3">SUM(L6,L8,L13)</f>
        <v>0</v>
      </c>
      <c r="M5" s="71">
        <f t="shared" si="3"/>
        <v>1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f t="shared" ref="B6" si="4">B7</f>
        <v>2708</v>
      </c>
      <c r="C6" s="71">
        <f t="shared" ref="C6" si="5">C7</f>
        <v>2683</v>
      </c>
      <c r="D6" s="71">
        <f t="shared" ref="D6:M6" si="6">D7</f>
        <v>253</v>
      </c>
      <c r="E6" s="71">
        <f t="shared" si="6"/>
        <v>0</v>
      </c>
      <c r="F6" s="71">
        <f t="shared" si="6"/>
        <v>1426</v>
      </c>
      <c r="G6" s="71">
        <f>G7</f>
        <v>68</v>
      </c>
      <c r="H6" s="71">
        <f t="shared" si="6"/>
        <v>459</v>
      </c>
      <c r="I6" s="71">
        <f t="shared" si="6"/>
        <v>114</v>
      </c>
      <c r="J6" s="71">
        <f t="shared" si="6"/>
        <v>25</v>
      </c>
      <c r="K6" s="71">
        <f t="shared" si="6"/>
        <v>25</v>
      </c>
      <c r="L6" s="71">
        <f t="shared" si="6"/>
        <v>0</v>
      </c>
      <c r="M6" s="71">
        <f t="shared" si="6"/>
        <v>0</v>
      </c>
    </row>
    <row r="7" spans="1:17" s="66" customFormat="1" ht="18" customHeight="1" x14ac:dyDescent="0.2">
      <c r="A7" s="65" t="s">
        <v>46</v>
      </c>
      <c r="B7" s="72">
        <f>'[4]65'!$K$136</f>
        <v>2708</v>
      </c>
      <c r="C7" s="72">
        <f>'[4]65'!$K$137</f>
        <v>2683</v>
      </c>
      <c r="D7" s="72">
        <f>'[4]65'!$K$142</f>
        <v>253</v>
      </c>
      <c r="E7" s="72">
        <f>'[4]65'!$K$143</f>
        <v>0</v>
      </c>
      <c r="F7" s="72">
        <f>'[4]65'!$K$144</f>
        <v>1426</v>
      </c>
      <c r="G7" s="72">
        <f>'[4]65'!$L$136</f>
        <v>68</v>
      </c>
      <c r="H7" s="72">
        <f>'[4]65'!$M$136</f>
        <v>459</v>
      </c>
      <c r="I7" s="72">
        <f>'[4]65'!$N$136</f>
        <v>114</v>
      </c>
      <c r="J7" s="72">
        <f>'[4]65'!$K$138</f>
        <v>25</v>
      </c>
      <c r="K7" s="72">
        <f>'[4]65'!$K$139</f>
        <v>25</v>
      </c>
      <c r="L7" s="72">
        <f>'[4]65'!$K$140</f>
        <v>0</v>
      </c>
      <c r="M7" s="72">
        <f>'[4]65'!$K$141</f>
        <v>0</v>
      </c>
    </row>
    <row r="8" spans="1:17" s="23" customFormat="1" ht="40.15" customHeight="1" x14ac:dyDescent="0.2">
      <c r="A8" s="14" t="s">
        <v>93</v>
      </c>
      <c r="B8" s="71">
        <f t="shared" ref="B8:K8" si="7">SUM(B9:B12)</f>
        <v>753</v>
      </c>
      <c r="C8" s="71">
        <f t="shared" si="7"/>
        <v>714</v>
      </c>
      <c r="D8" s="71">
        <f t="shared" si="7"/>
        <v>25</v>
      </c>
      <c r="E8" s="71">
        <f t="shared" si="7"/>
        <v>0</v>
      </c>
      <c r="F8" s="71">
        <f t="shared" si="7"/>
        <v>476</v>
      </c>
      <c r="G8" s="71">
        <f>SUM(G9:G12)</f>
        <v>107</v>
      </c>
      <c r="H8" s="71">
        <f t="shared" si="7"/>
        <v>47</v>
      </c>
      <c r="I8" s="71">
        <f t="shared" si="7"/>
        <v>232</v>
      </c>
      <c r="J8" s="71">
        <f t="shared" si="7"/>
        <v>39</v>
      </c>
      <c r="K8" s="71">
        <f t="shared" si="7"/>
        <v>39</v>
      </c>
      <c r="L8" s="71">
        <f t="shared" ref="L8:M8" si="8">SUM(L9:L12)</f>
        <v>0</v>
      </c>
      <c r="M8" s="71">
        <f t="shared" si="8"/>
        <v>0</v>
      </c>
    </row>
    <row r="9" spans="1:17" s="66" customFormat="1" ht="18" customHeight="1" x14ac:dyDescent="0.2">
      <c r="A9" s="65" t="s">
        <v>4</v>
      </c>
      <c r="B9" s="72">
        <f>'[4]08'!$K$136</f>
        <v>66</v>
      </c>
      <c r="C9" s="72">
        <f>'[4]08'!$K$137</f>
        <v>56</v>
      </c>
      <c r="D9" s="72">
        <f>'[4]08'!$K$142</f>
        <v>2</v>
      </c>
      <c r="E9" s="72">
        <f>'[4]08'!$H$223</f>
        <v>0</v>
      </c>
      <c r="F9" s="72">
        <f>'[4]08'!$K$144</f>
        <v>29</v>
      </c>
      <c r="G9" s="72">
        <f>'[4]08'!$L$136</f>
        <v>14</v>
      </c>
      <c r="H9" s="72">
        <f>'[4]08'!$M$136</f>
        <v>13</v>
      </c>
      <c r="I9" s="72">
        <f>'[4]08'!$N$136</f>
        <v>26</v>
      </c>
      <c r="J9" s="72">
        <f>'[4]08'!$K$138</f>
        <v>10</v>
      </c>
      <c r="K9" s="72">
        <f>'[4]08'!$K$139</f>
        <v>10</v>
      </c>
      <c r="L9" s="72">
        <f>'[4]08'!$K$140</f>
        <v>0</v>
      </c>
      <c r="M9" s="72">
        <f>'[4]08'!$K$141</f>
        <v>0</v>
      </c>
    </row>
    <row r="10" spans="1:17" s="66" customFormat="1" ht="18" customHeight="1" x14ac:dyDescent="0.2">
      <c r="A10" s="65" t="s">
        <v>5</v>
      </c>
      <c r="B10" s="72">
        <f>'[4]12'!$K$136</f>
        <v>86</v>
      </c>
      <c r="C10" s="72">
        <f>'[4]12'!$K$137</f>
        <v>86</v>
      </c>
      <c r="D10" s="72">
        <f>'[4]12'!$K$142</f>
        <v>4</v>
      </c>
      <c r="E10" s="72">
        <f>'[4]12'!$H$223</f>
        <v>0</v>
      </c>
      <c r="F10" s="72">
        <f>'[4]12'!$K$144</f>
        <v>9</v>
      </c>
      <c r="G10" s="72">
        <f>'[4]12'!$L$136</f>
        <v>10</v>
      </c>
      <c r="H10" s="72">
        <f>'[4]12'!$M$136</f>
        <v>11</v>
      </c>
      <c r="I10" s="72">
        <f>'[4]12'!$N$136</f>
        <v>2</v>
      </c>
      <c r="J10" s="72">
        <f>'[4]12'!$K$138</f>
        <v>0</v>
      </c>
      <c r="K10" s="72">
        <f>'[4]12'!$K$139</f>
        <v>0</v>
      </c>
      <c r="L10" s="72">
        <f>'[4]12'!$K$140</f>
        <v>0</v>
      </c>
      <c r="M10" s="72">
        <f>'[4]12'!$K$141</f>
        <v>0</v>
      </c>
    </row>
    <row r="11" spans="1:17" s="66" customFormat="1" ht="18" customHeight="1" x14ac:dyDescent="0.2">
      <c r="A11" s="65" t="s">
        <v>7</v>
      </c>
      <c r="B11" s="72">
        <f>'[4]17'!$K$136</f>
        <v>328</v>
      </c>
      <c r="C11" s="72">
        <f>'[4]17'!$K$137</f>
        <v>323</v>
      </c>
      <c r="D11" s="72">
        <f>'[4]17'!$K$142</f>
        <v>5</v>
      </c>
      <c r="E11" s="72">
        <f>'[4]17'!$H$223</f>
        <v>0</v>
      </c>
      <c r="F11" s="72">
        <f>'[4]17'!$K$144</f>
        <v>277</v>
      </c>
      <c r="G11" s="72">
        <f>'[4]17'!$L$136</f>
        <v>14</v>
      </c>
      <c r="H11" s="72">
        <f>'[4]17'!$M$136</f>
        <v>6</v>
      </c>
      <c r="I11" s="72">
        <f>'[4]17'!$N$136</f>
        <v>170</v>
      </c>
      <c r="J11" s="72">
        <f>'[4]17'!$K$138</f>
        <v>5</v>
      </c>
      <c r="K11" s="72">
        <f>'[4]17'!$K$139</f>
        <v>5</v>
      </c>
      <c r="L11" s="72">
        <f>'[4]17'!$K$140</f>
        <v>0</v>
      </c>
      <c r="M11" s="72">
        <f>'[4]17'!$K$141</f>
        <v>0</v>
      </c>
    </row>
    <row r="12" spans="1:17" s="66" customFormat="1" ht="18" customHeight="1" x14ac:dyDescent="0.2">
      <c r="A12" s="65" t="s">
        <v>37</v>
      </c>
      <c r="B12" s="72">
        <f>'[4]34'!$K$136</f>
        <v>273</v>
      </c>
      <c r="C12" s="72">
        <f>'[4]34'!$K$137</f>
        <v>249</v>
      </c>
      <c r="D12" s="72">
        <f>'[4]34'!$K$142</f>
        <v>14</v>
      </c>
      <c r="E12" s="72">
        <f>'[4]34'!$H$223</f>
        <v>0</v>
      </c>
      <c r="F12" s="72">
        <f>'[4]34'!$K$144</f>
        <v>161</v>
      </c>
      <c r="G12" s="72">
        <f>'[4]34'!$L$136</f>
        <v>69</v>
      </c>
      <c r="H12" s="72">
        <f>'[4]34'!$M$136</f>
        <v>17</v>
      </c>
      <c r="I12" s="72">
        <f>'[4]34'!$N$136</f>
        <v>34</v>
      </c>
      <c r="J12" s="72">
        <f>'[4]34'!$K$138</f>
        <v>24</v>
      </c>
      <c r="K12" s="72">
        <f>'[4]34'!$K$139</f>
        <v>24</v>
      </c>
      <c r="L12" s="72">
        <f>'[4]34'!$K$140</f>
        <v>0</v>
      </c>
      <c r="M12" s="72">
        <f>'[4]34'!$K$141</f>
        <v>0</v>
      </c>
    </row>
    <row r="13" spans="1:17" s="23" customFormat="1" ht="40.15" customHeight="1" x14ac:dyDescent="0.2">
      <c r="A13" s="14" t="s">
        <v>94</v>
      </c>
      <c r="B13" s="71">
        <f t="shared" ref="B13:K13" si="9">SUM(B14:B18)</f>
        <v>2791</v>
      </c>
      <c r="C13" s="71">
        <f t="shared" si="9"/>
        <v>2770</v>
      </c>
      <c r="D13" s="71">
        <f t="shared" si="9"/>
        <v>40</v>
      </c>
      <c r="E13" s="71">
        <f t="shared" si="9"/>
        <v>0</v>
      </c>
      <c r="F13" s="71">
        <f t="shared" si="9"/>
        <v>2439</v>
      </c>
      <c r="G13" s="71">
        <f>SUM(G14:G18)</f>
        <v>57</v>
      </c>
      <c r="H13" s="71">
        <f t="shared" si="9"/>
        <v>40</v>
      </c>
      <c r="I13" s="71">
        <f t="shared" si="9"/>
        <v>1143</v>
      </c>
      <c r="J13" s="71">
        <f>SUM(J14:J18)</f>
        <v>21</v>
      </c>
      <c r="K13" s="71">
        <f t="shared" si="9"/>
        <v>20</v>
      </c>
      <c r="L13" s="71">
        <f>SUM(L14:L18)</f>
        <v>0</v>
      </c>
      <c r="M13" s="71">
        <f t="shared" ref="M13" si="10">SUM(M14:M18)</f>
        <v>1</v>
      </c>
    </row>
    <row r="14" spans="1:17" s="66" customFormat="1" ht="18" customHeight="1" x14ac:dyDescent="0.2">
      <c r="A14" s="65" t="s">
        <v>2</v>
      </c>
      <c r="B14" s="72">
        <f>'[4]05'!$K$136</f>
        <v>170</v>
      </c>
      <c r="C14" s="72">
        <f>'[4]05'!$K$137</f>
        <v>169</v>
      </c>
      <c r="D14" s="72">
        <f>'[4]05'!$K$142</f>
        <v>5</v>
      </c>
      <c r="E14" s="72">
        <f>'[4]05'!$H$223</f>
        <v>0</v>
      </c>
      <c r="F14" s="72">
        <f>'[4]05'!$K$144</f>
        <v>149</v>
      </c>
      <c r="G14" s="72">
        <f>'[4]05'!$L$136</f>
        <v>4</v>
      </c>
      <c r="H14" s="72">
        <f>'[4]05'!$M$136</f>
        <v>4</v>
      </c>
      <c r="I14" s="72">
        <f>'[4]05'!$N$136</f>
        <v>132</v>
      </c>
      <c r="J14" s="72">
        <f>'[4]05'!$K$138</f>
        <v>1</v>
      </c>
      <c r="K14" s="72">
        <f>'[4]05'!$K$139</f>
        <v>0</v>
      </c>
      <c r="L14" s="72">
        <f>'[4]05'!$K$140</f>
        <v>0</v>
      </c>
      <c r="M14" s="72">
        <f>'[4]05'!$K$141</f>
        <v>1</v>
      </c>
    </row>
    <row r="15" spans="1:17" s="66" customFormat="1" ht="18" customHeight="1" x14ac:dyDescent="0.2">
      <c r="A15" s="65" t="s">
        <v>6</v>
      </c>
      <c r="B15" s="72">
        <f>'[4]14'!$K$136</f>
        <v>599</v>
      </c>
      <c r="C15" s="72">
        <f>'[4]14'!$K$137</f>
        <v>591</v>
      </c>
      <c r="D15" s="72">
        <f>'[4]14'!$K$142</f>
        <v>2</v>
      </c>
      <c r="E15" s="72">
        <f>'[4]14'!$H$223</f>
        <v>0</v>
      </c>
      <c r="F15" s="72">
        <f>'[4]14'!$K$144</f>
        <v>547</v>
      </c>
      <c r="G15" s="72">
        <f>'[4]14'!$L$136</f>
        <v>26</v>
      </c>
      <c r="H15" s="72">
        <f>'[4]14'!$M$136</f>
        <v>17</v>
      </c>
      <c r="I15" s="72">
        <f>'[4]14'!$N$136</f>
        <v>549</v>
      </c>
      <c r="J15" s="72">
        <f>'[4]14'!$K$138</f>
        <v>8</v>
      </c>
      <c r="K15" s="72">
        <f>'[4]14'!$K$139</f>
        <v>8</v>
      </c>
      <c r="L15" s="72">
        <f>'[4]14'!$K$140</f>
        <v>0</v>
      </c>
      <c r="M15" s="72">
        <f>'[4]14'!$K$141</f>
        <v>0</v>
      </c>
    </row>
    <row r="16" spans="1:17" s="66" customFormat="1" ht="18" customHeight="1" x14ac:dyDescent="0.2">
      <c r="A16" s="65" t="s">
        <v>8</v>
      </c>
      <c r="B16" s="72">
        <f>'[4]18'!$K$136</f>
        <v>967</v>
      </c>
      <c r="C16" s="72">
        <f>'[4]18'!$K$137</f>
        <v>967</v>
      </c>
      <c r="D16" s="72">
        <f>'[4]18'!$K$142</f>
        <v>10</v>
      </c>
      <c r="E16" s="72">
        <f>'[4]18'!$H$223</f>
        <v>0</v>
      </c>
      <c r="F16" s="72">
        <f>'[4]18'!$K$144</f>
        <v>910</v>
      </c>
      <c r="G16" s="72">
        <f>'[4]18'!$L$136</f>
        <v>7</v>
      </c>
      <c r="H16" s="72">
        <f>'[4]18'!$M$136</f>
        <v>4</v>
      </c>
      <c r="I16" s="72">
        <f>'[4]18'!$N$136</f>
        <v>306</v>
      </c>
      <c r="J16" s="72">
        <f>'[4]18'!$K$138</f>
        <v>0</v>
      </c>
      <c r="K16" s="72">
        <f>'[4]18'!$K$139</f>
        <v>0</v>
      </c>
      <c r="L16" s="72">
        <f>'[4]18'!$K$140</f>
        <v>0</v>
      </c>
      <c r="M16" s="72">
        <f>'[4]18'!$K$141</f>
        <v>0</v>
      </c>
    </row>
    <row r="17" spans="1:13" s="66" customFormat="1" ht="18" customHeight="1" x14ac:dyDescent="0.2">
      <c r="A17" s="65" t="s">
        <v>9</v>
      </c>
      <c r="B17" s="72">
        <f>'[4]21'!$K$136</f>
        <v>733</v>
      </c>
      <c r="C17" s="72">
        <f>'[4]21'!$K$137</f>
        <v>721</v>
      </c>
      <c r="D17" s="72">
        <f>'[4]21'!$K$142</f>
        <v>12</v>
      </c>
      <c r="E17" s="72">
        <f>'[4]21'!$H$223</f>
        <v>0</v>
      </c>
      <c r="F17" s="72">
        <f>'[4]21'!$K$144</f>
        <v>539</v>
      </c>
      <c r="G17" s="72">
        <f>'[4]21'!$L$136</f>
        <v>19</v>
      </c>
      <c r="H17" s="72">
        <f>'[4]21'!$M$136</f>
        <v>12</v>
      </c>
      <c r="I17" s="72">
        <f>'[4]21'!$N$136</f>
        <v>93</v>
      </c>
      <c r="J17" s="72">
        <f>'[4]21'!$K$138</f>
        <v>12</v>
      </c>
      <c r="K17" s="72">
        <f>'[4]21'!$K$139</f>
        <v>12</v>
      </c>
      <c r="L17" s="72">
        <f>'[4]21'!$K$140</f>
        <v>0</v>
      </c>
      <c r="M17" s="72">
        <f>'[4]21'!$K$141</f>
        <v>0</v>
      </c>
    </row>
    <row r="18" spans="1:13" s="66" customFormat="1" ht="18" customHeight="1" x14ac:dyDescent="0.2">
      <c r="A18" s="65" t="s">
        <v>12</v>
      </c>
      <c r="B18" s="72">
        <f>'[4]32'!$K$136</f>
        <v>322</v>
      </c>
      <c r="C18" s="72">
        <f>'[4]32'!$K$137</f>
        <v>322</v>
      </c>
      <c r="D18" s="72">
        <f>'[4]32'!$K$142</f>
        <v>11</v>
      </c>
      <c r="E18" s="72">
        <f>'[4]32'!$H$223</f>
        <v>0</v>
      </c>
      <c r="F18" s="72">
        <f>'[4]32'!$K$144</f>
        <v>294</v>
      </c>
      <c r="G18" s="72">
        <f>'[4]32'!$L$136</f>
        <v>1</v>
      </c>
      <c r="H18" s="72">
        <f>'[4]32'!$M$136</f>
        <v>3</v>
      </c>
      <c r="I18" s="72">
        <f>'[4]32'!$N$136</f>
        <v>63</v>
      </c>
      <c r="J18" s="72">
        <f>'[4]32'!$K$138</f>
        <v>0</v>
      </c>
      <c r="K18" s="72">
        <f>'[4]32'!$K$139</f>
        <v>0</v>
      </c>
      <c r="L18" s="72">
        <f>'[4]32'!$K$140</f>
        <v>0</v>
      </c>
      <c r="M18" s="72">
        <f>'[4]32'!$K$141</f>
        <v>0</v>
      </c>
    </row>
    <row r="19" spans="1:13" s="63" customFormat="1" ht="40.15" customHeight="1" x14ac:dyDescent="0.2">
      <c r="A19" s="14" t="s">
        <v>95</v>
      </c>
      <c r="B19" s="71">
        <f t="shared" ref="B19:J19" si="11">SUM(B20,B26,B33,B42,B47,B54)</f>
        <v>7203</v>
      </c>
      <c r="C19" s="71">
        <f t="shared" si="11"/>
        <v>6999</v>
      </c>
      <c r="D19" s="71">
        <f t="shared" si="11"/>
        <v>132</v>
      </c>
      <c r="E19" s="71">
        <f t="shared" si="11"/>
        <v>0</v>
      </c>
      <c r="F19" s="71">
        <f t="shared" si="11"/>
        <v>5028</v>
      </c>
      <c r="G19" s="71">
        <f>SUM(G20,G26,G33,G42,G47,G54)</f>
        <v>485</v>
      </c>
      <c r="H19" s="71">
        <f t="shared" si="11"/>
        <v>380</v>
      </c>
      <c r="I19" s="71">
        <f>SUM(I20,I26,I33,I42,I47,I54)</f>
        <v>4107</v>
      </c>
      <c r="J19" s="71">
        <f t="shared" si="11"/>
        <v>204</v>
      </c>
      <c r="K19" s="71">
        <f>SUM(K20,K26,K33,K42,K47,K54)</f>
        <v>167</v>
      </c>
      <c r="L19" s="71">
        <f>SUM(L20,L26,L33,L42,L47,L54)</f>
        <v>0</v>
      </c>
      <c r="M19" s="71">
        <f t="shared" ref="M19" si="12">SUM(M20,M26,M33,M42,M47,M54)</f>
        <v>37</v>
      </c>
    </row>
    <row r="20" spans="1:13" s="23" customFormat="1" ht="40.15" customHeight="1" x14ac:dyDescent="0.2">
      <c r="A20" s="14" t="s">
        <v>87</v>
      </c>
      <c r="B20" s="71">
        <f t="shared" ref="B20:K20" si="13">SUM(B21:B25)</f>
        <v>1709</v>
      </c>
      <c r="C20" s="71">
        <f>SUM(C21:C25)</f>
        <v>1672</v>
      </c>
      <c r="D20" s="71">
        <f>SUM(D21:D25)</f>
        <v>33</v>
      </c>
      <c r="E20" s="71">
        <f t="shared" si="13"/>
        <v>0</v>
      </c>
      <c r="F20" s="71">
        <f>SUM(F21:F25)</f>
        <v>1296</v>
      </c>
      <c r="G20" s="71">
        <f>SUM(G21:G25)</f>
        <v>78</v>
      </c>
      <c r="H20" s="71">
        <f t="shared" si="13"/>
        <v>68</v>
      </c>
      <c r="I20" s="71">
        <f t="shared" si="13"/>
        <v>1532</v>
      </c>
      <c r="J20" s="71">
        <f t="shared" si="13"/>
        <v>37</v>
      </c>
      <c r="K20" s="71">
        <f t="shared" si="13"/>
        <v>5</v>
      </c>
      <c r="L20" s="71">
        <f t="shared" ref="L20:M20" si="14">SUM(L21:L25)</f>
        <v>0</v>
      </c>
      <c r="M20" s="71">
        <f t="shared" si="14"/>
        <v>32</v>
      </c>
    </row>
    <row r="21" spans="1:13" s="66" customFormat="1" ht="18" customHeight="1" x14ac:dyDescent="0.2">
      <c r="A21" s="65" t="s">
        <v>32</v>
      </c>
      <c r="B21" s="72">
        <f>'[4]02'!$K$136</f>
        <v>83</v>
      </c>
      <c r="C21" s="72">
        <f>'[4]02'!$K$137</f>
        <v>83</v>
      </c>
      <c r="D21" s="72">
        <f>'[4]02'!$K$142</f>
        <v>2</v>
      </c>
      <c r="E21" s="72">
        <f>'[4]02'!$H$223</f>
        <v>0</v>
      </c>
      <c r="F21" s="72">
        <f>'[4]02'!$K$144</f>
        <v>22</v>
      </c>
      <c r="G21" s="72">
        <f>'[4]02'!$L$136</f>
        <v>6</v>
      </c>
      <c r="H21" s="72">
        <f>'[4]02'!$M$136</f>
        <v>7</v>
      </c>
      <c r="I21" s="72">
        <f>'[4]02'!$N$136</f>
        <v>70</v>
      </c>
      <c r="J21" s="72">
        <f>'[4]02'!$K$138</f>
        <v>0</v>
      </c>
      <c r="K21" s="72">
        <f>'[4]02'!$K$139</f>
        <v>0</v>
      </c>
      <c r="L21" s="72">
        <f>'[4]02'!$K$140</f>
        <v>0</v>
      </c>
      <c r="M21" s="72">
        <f>'[4]02'!$K$141</f>
        <v>0</v>
      </c>
    </row>
    <row r="22" spans="1:13" s="66" customFormat="1" ht="18" customHeight="1" x14ac:dyDescent="0.2">
      <c r="A22" s="65" t="s">
        <v>33</v>
      </c>
      <c r="B22" s="72">
        <f>'[4]13'!$K$136</f>
        <v>603</v>
      </c>
      <c r="C22" s="72">
        <f>'[4]13'!$K$137</f>
        <v>603</v>
      </c>
      <c r="D22" s="72">
        <f>'[4]13'!$K$142</f>
        <v>0</v>
      </c>
      <c r="E22" s="72">
        <f>'[4]13'!$H$223</f>
        <v>0</v>
      </c>
      <c r="F22" s="72">
        <f>'[4]13'!$K$144</f>
        <v>575</v>
      </c>
      <c r="G22" s="72">
        <f>'[4]13'!$L$136</f>
        <v>4</v>
      </c>
      <c r="H22" s="72">
        <f>'[4]13'!$M$136</f>
        <v>3</v>
      </c>
      <c r="I22" s="72">
        <f>'[4]13'!$N$136</f>
        <v>541</v>
      </c>
      <c r="J22" s="72">
        <f>'[4]13'!$K$138</f>
        <v>0</v>
      </c>
      <c r="K22" s="72">
        <f>'[4]13'!$K$139</f>
        <v>0</v>
      </c>
      <c r="L22" s="72">
        <f>'[4]13'!$K$140</f>
        <v>0</v>
      </c>
      <c r="M22" s="72">
        <f>'[4]13'!$K$141</f>
        <v>0</v>
      </c>
    </row>
    <row r="23" spans="1:13" s="66" customFormat="1" ht="18" customHeight="1" x14ac:dyDescent="0.2">
      <c r="A23" s="65" t="s">
        <v>34</v>
      </c>
      <c r="B23" s="72">
        <f>'[4]20'!$K$136</f>
        <v>894</v>
      </c>
      <c r="C23" s="72">
        <f>'[4]20'!$K$137</f>
        <v>894</v>
      </c>
      <c r="D23" s="72">
        <f>'[4]20'!$K$142</f>
        <v>26</v>
      </c>
      <c r="E23" s="72">
        <f>'[4]20'!$H$223</f>
        <v>0</v>
      </c>
      <c r="F23" s="72">
        <f>'[4]20'!$K$144</f>
        <v>697</v>
      </c>
      <c r="G23" s="72">
        <f>'[4]20'!$L$136</f>
        <v>15</v>
      </c>
      <c r="H23" s="72">
        <f>'[4]20'!$M$136</f>
        <v>13</v>
      </c>
      <c r="I23" s="72">
        <f>'[4]20'!$N$136</f>
        <v>845</v>
      </c>
      <c r="J23" s="72">
        <f>'[4]20'!$K$138</f>
        <v>0</v>
      </c>
      <c r="K23" s="72">
        <f>'[4]20'!$K$139</f>
        <v>0</v>
      </c>
      <c r="L23" s="72">
        <f>'[4]20'!$K$140</f>
        <v>0</v>
      </c>
      <c r="M23" s="72">
        <f>'[4]20'!$K$141</f>
        <v>0</v>
      </c>
    </row>
    <row r="24" spans="1:13" s="66" customFormat="1" ht="18" customHeight="1" x14ac:dyDescent="0.2">
      <c r="A24" s="65" t="s">
        <v>10</v>
      </c>
      <c r="B24" s="72">
        <f>'[4]24'!$K$136</f>
        <v>58</v>
      </c>
      <c r="C24" s="72">
        <f>'[4]24'!$K$137</f>
        <v>23</v>
      </c>
      <c r="D24" s="72">
        <f>'[4]24'!$K$142</f>
        <v>3</v>
      </c>
      <c r="E24" s="72">
        <f>'[4]24'!$H$223</f>
        <v>0</v>
      </c>
      <c r="F24" s="72">
        <f>'[4]24'!$K$144</f>
        <v>2</v>
      </c>
      <c r="G24" s="72">
        <f>'[4]24'!$L$136</f>
        <v>44</v>
      </c>
      <c r="H24" s="72">
        <f>'[4]24'!$M$136</f>
        <v>40</v>
      </c>
      <c r="I24" s="72">
        <f>'[4]24'!$N$136</f>
        <v>14</v>
      </c>
      <c r="J24" s="72">
        <f>'[4]24'!$K$138</f>
        <v>35</v>
      </c>
      <c r="K24" s="72">
        <f>'[4]24'!$K$139</f>
        <v>3</v>
      </c>
      <c r="L24" s="72">
        <f>'[4]24'!$K$140</f>
        <v>0</v>
      </c>
      <c r="M24" s="72">
        <f>'[4]24'!$K$141</f>
        <v>32</v>
      </c>
    </row>
    <row r="25" spans="1:13" s="66" customFormat="1" ht="18" customHeight="1" x14ac:dyDescent="0.2">
      <c r="A25" s="65" t="s">
        <v>35</v>
      </c>
      <c r="B25" s="72">
        <f>'[4]37'!$K$136</f>
        <v>71</v>
      </c>
      <c r="C25" s="72">
        <f>'[4]37'!$K$137</f>
        <v>69</v>
      </c>
      <c r="D25" s="72">
        <f>'[4]37'!$K$142</f>
        <v>2</v>
      </c>
      <c r="E25" s="72">
        <f>'[4]37'!$H$223</f>
        <v>0</v>
      </c>
      <c r="F25" s="72">
        <f>'[4]37'!$K$144</f>
        <v>0</v>
      </c>
      <c r="G25" s="72">
        <f>'[4]37'!$L$136</f>
        <v>9</v>
      </c>
      <c r="H25" s="72">
        <f>'[4]37'!$M$136</f>
        <v>5</v>
      </c>
      <c r="I25" s="72">
        <f>'[4]37'!$N$136</f>
        <v>62</v>
      </c>
      <c r="J25" s="72">
        <f>'[4]37'!$K$138</f>
        <v>2</v>
      </c>
      <c r="K25" s="72">
        <f>'[4]37'!$K$139</f>
        <v>2</v>
      </c>
      <c r="L25" s="72">
        <f>'[4]37'!$K$140</f>
        <v>0</v>
      </c>
      <c r="M25" s="72">
        <f>'[4]37'!$K$141</f>
        <v>0</v>
      </c>
    </row>
    <row r="26" spans="1:13" s="66" customFormat="1" ht="40.15" customHeight="1" x14ac:dyDescent="0.2">
      <c r="A26" s="14" t="s">
        <v>88</v>
      </c>
      <c r="B26" s="71">
        <f t="shared" ref="B26:K26" si="15">SUM(B27:B32)</f>
        <v>293</v>
      </c>
      <c r="C26" s="71">
        <f>SUM(C27:C32)</f>
        <v>241</v>
      </c>
      <c r="D26" s="71">
        <f t="shared" si="15"/>
        <v>14</v>
      </c>
      <c r="E26" s="71">
        <f t="shared" si="15"/>
        <v>0</v>
      </c>
      <c r="F26" s="71">
        <f t="shared" si="15"/>
        <v>110</v>
      </c>
      <c r="G26" s="71">
        <f>SUM(G27:G32)</f>
        <v>128</v>
      </c>
      <c r="H26" s="71">
        <f t="shared" si="15"/>
        <v>32</v>
      </c>
      <c r="I26" s="71">
        <f t="shared" si="15"/>
        <v>161</v>
      </c>
      <c r="J26" s="71">
        <f t="shared" si="15"/>
        <v>52</v>
      </c>
      <c r="K26" s="71">
        <f t="shared" si="15"/>
        <v>52</v>
      </c>
      <c r="L26" s="71">
        <f t="shared" ref="L26:M26" si="16">SUM(L27:L32)</f>
        <v>0</v>
      </c>
      <c r="M26" s="71">
        <f t="shared" si="16"/>
        <v>0</v>
      </c>
    </row>
    <row r="27" spans="1:13" s="66" customFormat="1" ht="18" customHeight="1" x14ac:dyDescent="0.2">
      <c r="A27" s="65" t="s">
        <v>25</v>
      </c>
      <c r="B27" s="72">
        <f>'[4]11'!$K$136</f>
        <v>15</v>
      </c>
      <c r="C27" s="72">
        <f>'[4]11'!$K$137</f>
        <v>12</v>
      </c>
      <c r="D27" s="72">
        <f>'[4]11'!$K$142</f>
        <v>0</v>
      </c>
      <c r="E27" s="72">
        <f>'[4]11'!$H$223</f>
        <v>0</v>
      </c>
      <c r="F27" s="72">
        <f>'[4]11'!$K$144</f>
        <v>0</v>
      </c>
      <c r="G27" s="72">
        <f>'[4]11'!$L$136</f>
        <v>11</v>
      </c>
      <c r="H27" s="72">
        <f>'[4]11'!$M$136</f>
        <v>8</v>
      </c>
      <c r="I27" s="72">
        <f>'[4]11'!$N$136</f>
        <v>4</v>
      </c>
      <c r="J27" s="72">
        <f>'[4]11'!$K$138</f>
        <v>3</v>
      </c>
      <c r="K27" s="72">
        <f>'[4]11'!$K$139</f>
        <v>3</v>
      </c>
      <c r="L27" s="72">
        <f>'[4]11'!$K$140</f>
        <v>0</v>
      </c>
      <c r="M27" s="72">
        <f>'[4]11'!$K$141</f>
        <v>0</v>
      </c>
    </row>
    <row r="28" spans="1:13" s="66" customFormat="1" ht="18" customHeight="1" x14ac:dyDescent="0.2">
      <c r="A28" s="65" t="s">
        <v>26</v>
      </c>
      <c r="B28" s="72">
        <f>'[4]15'!$K$136</f>
        <v>71</v>
      </c>
      <c r="C28" s="72">
        <f>'[4]15'!$K$137</f>
        <v>69</v>
      </c>
      <c r="D28" s="72">
        <f>'[4]15'!$K$142</f>
        <v>5</v>
      </c>
      <c r="E28" s="72">
        <f>'[4]15'!$H$223</f>
        <v>0</v>
      </c>
      <c r="F28" s="72">
        <f>'[4]15'!$K$144</f>
        <v>51</v>
      </c>
      <c r="G28" s="72">
        <f>'[4]15'!$L$136</f>
        <v>11</v>
      </c>
      <c r="H28" s="72">
        <f>'[4]15'!$M$136</f>
        <v>2</v>
      </c>
      <c r="I28" s="72">
        <f>'[4]15'!$N$136</f>
        <v>55</v>
      </c>
      <c r="J28" s="72">
        <f>'[4]15'!$K$138</f>
        <v>2</v>
      </c>
      <c r="K28" s="72">
        <f>'[4]15'!$K$139</f>
        <v>2</v>
      </c>
      <c r="L28" s="72">
        <f>'[4]15'!$K$140</f>
        <v>0</v>
      </c>
      <c r="M28" s="72">
        <f>'[4]15'!$K$141</f>
        <v>0</v>
      </c>
    </row>
    <row r="29" spans="1:13" s="66" customFormat="1" ht="18" customHeight="1" x14ac:dyDescent="0.2">
      <c r="A29" s="65" t="s">
        <v>27</v>
      </c>
      <c r="B29" s="72">
        <f>'[4]16'!$K$136</f>
        <v>75</v>
      </c>
      <c r="C29" s="72">
        <f>'[4]16'!$K$137</f>
        <v>41</v>
      </c>
      <c r="D29" s="72">
        <f>'[4]16'!$K$142</f>
        <v>2</v>
      </c>
      <c r="E29" s="72">
        <f>'[4]16'!$H$223</f>
        <v>0</v>
      </c>
      <c r="F29" s="72">
        <f>'[4]16'!$K$144</f>
        <v>7</v>
      </c>
      <c r="G29" s="72">
        <f>'[4]16'!$L$136</f>
        <v>62</v>
      </c>
      <c r="H29" s="72">
        <f>'[4]16'!$M$136</f>
        <v>7</v>
      </c>
      <c r="I29" s="72">
        <f>'[4]16'!$N$136</f>
        <v>16</v>
      </c>
      <c r="J29" s="72">
        <f>'[4]16'!$K$138</f>
        <v>34</v>
      </c>
      <c r="K29" s="72">
        <f>'[4]16'!$K$139</f>
        <v>34</v>
      </c>
      <c r="L29" s="72">
        <f>'[4]16'!$K$140</f>
        <v>0</v>
      </c>
      <c r="M29" s="72">
        <f>'[4]16'!$K$141</f>
        <v>0</v>
      </c>
    </row>
    <row r="30" spans="1:13" s="66" customFormat="1" ht="18" customHeight="1" x14ac:dyDescent="0.2">
      <c r="A30" s="65" t="s">
        <v>28</v>
      </c>
      <c r="B30" s="72">
        <f>'[4]22'!$K$136</f>
        <v>26</v>
      </c>
      <c r="C30" s="72">
        <f>'[4]22'!$K$137</f>
        <v>22</v>
      </c>
      <c r="D30" s="72">
        <f>'[4]22'!$K$142</f>
        <v>2</v>
      </c>
      <c r="E30" s="72">
        <f>'[4]22'!$H$223</f>
        <v>0</v>
      </c>
      <c r="F30" s="72">
        <f>'[4]22'!$K$144</f>
        <v>0</v>
      </c>
      <c r="G30" s="72">
        <f>'[4]22'!$L$136</f>
        <v>18</v>
      </c>
      <c r="H30" s="72">
        <f>'[4]22'!$M$136</f>
        <v>1</v>
      </c>
      <c r="I30" s="72">
        <f>'[4]22'!$N$136</f>
        <v>8</v>
      </c>
      <c r="J30" s="72">
        <f>'[4]22'!$K$138</f>
        <v>4</v>
      </c>
      <c r="K30" s="72">
        <f>'[4]22'!$K$139</f>
        <v>4</v>
      </c>
      <c r="L30" s="72">
        <f>'[4]22'!$K$140</f>
        <v>0</v>
      </c>
      <c r="M30" s="72">
        <f>'[4]22'!$K$141</f>
        <v>0</v>
      </c>
    </row>
    <row r="31" spans="1:13" s="66" customFormat="1" ht="18" customHeight="1" x14ac:dyDescent="0.2">
      <c r="A31" s="65" t="s">
        <v>14</v>
      </c>
      <c r="B31" s="72">
        <f>'[4]35'!$K$136</f>
        <v>82</v>
      </c>
      <c r="C31" s="72">
        <f>'[4]35'!$K$137</f>
        <v>82</v>
      </c>
      <c r="D31" s="72">
        <f>'[4]35'!$K$142</f>
        <v>2</v>
      </c>
      <c r="E31" s="72">
        <f>'[4]35'!$H$223</f>
        <v>0</v>
      </c>
      <c r="F31" s="72">
        <f>'[4]35'!$K$144</f>
        <v>52</v>
      </c>
      <c r="G31" s="72">
        <f>'[4]35'!$L$136</f>
        <v>10</v>
      </c>
      <c r="H31" s="72">
        <f>'[4]35'!$M$136</f>
        <v>5</v>
      </c>
      <c r="I31" s="72">
        <f>'[4]35'!$N$136</f>
        <v>72</v>
      </c>
      <c r="J31" s="72">
        <f>'[4]35'!$K$138</f>
        <v>0</v>
      </c>
      <c r="K31" s="72">
        <f>'[4]35'!$K$139</f>
        <v>0</v>
      </c>
      <c r="L31" s="72">
        <f>'[4]35'!$K$140</f>
        <v>0</v>
      </c>
      <c r="M31" s="72">
        <f>'[4]35'!$K$141</f>
        <v>0</v>
      </c>
    </row>
    <row r="32" spans="1:13" s="66" customFormat="1" ht="18" customHeight="1" x14ac:dyDescent="0.2">
      <c r="A32" s="65" t="s">
        <v>42</v>
      </c>
      <c r="B32" s="72">
        <f>'[4]61'!$K$136</f>
        <v>24</v>
      </c>
      <c r="C32" s="72">
        <f>'[4]61'!$K$137</f>
        <v>15</v>
      </c>
      <c r="D32" s="72">
        <f>'[4]61'!$K$142</f>
        <v>3</v>
      </c>
      <c r="E32" s="72">
        <f>'[4]61'!$H$223</f>
        <v>0</v>
      </c>
      <c r="F32" s="72">
        <f>'[4]61'!$K$144</f>
        <v>0</v>
      </c>
      <c r="G32" s="72">
        <f>'[4]61'!$L$136</f>
        <v>16</v>
      </c>
      <c r="H32" s="72">
        <f>'[4]61'!$M$136</f>
        <v>9</v>
      </c>
      <c r="I32" s="72">
        <f>'[4]61'!$N$136</f>
        <v>6</v>
      </c>
      <c r="J32" s="72">
        <f>'[4]61'!$K$138</f>
        <v>9</v>
      </c>
      <c r="K32" s="72">
        <f>'[4]61'!$K$139</f>
        <v>9</v>
      </c>
      <c r="L32" s="72">
        <f>'[4]61'!$K$140</f>
        <v>0</v>
      </c>
      <c r="M32" s="72">
        <f>'[4]61'!$K$141</f>
        <v>0</v>
      </c>
    </row>
    <row r="33" spans="1:13" s="66" customFormat="1" ht="40.15" customHeight="1" x14ac:dyDescent="0.2">
      <c r="A33" s="14" t="s">
        <v>89</v>
      </c>
      <c r="B33" s="71">
        <f t="shared" ref="B33:K33" si="17">SUM(B34:B41)</f>
        <v>844</v>
      </c>
      <c r="C33" s="71">
        <f>SUM(C34:C41)</f>
        <v>774</v>
      </c>
      <c r="D33" s="71">
        <f t="shared" si="17"/>
        <v>49</v>
      </c>
      <c r="E33" s="71">
        <f t="shared" si="17"/>
        <v>0</v>
      </c>
      <c r="F33" s="71">
        <f t="shared" si="17"/>
        <v>300</v>
      </c>
      <c r="G33" s="71">
        <f>SUM(G34:G41)</f>
        <v>162</v>
      </c>
      <c r="H33" s="71">
        <f>SUM(H34:H41)</f>
        <v>75</v>
      </c>
      <c r="I33" s="71">
        <f t="shared" si="17"/>
        <v>264</v>
      </c>
      <c r="J33" s="71">
        <f t="shared" si="17"/>
        <v>70</v>
      </c>
      <c r="K33" s="71">
        <f t="shared" si="17"/>
        <v>70</v>
      </c>
      <c r="L33" s="71">
        <f t="shared" ref="L33:M33" si="18">SUM(L34:L41)</f>
        <v>0</v>
      </c>
      <c r="M33" s="71">
        <f t="shared" si="18"/>
        <v>0</v>
      </c>
    </row>
    <row r="34" spans="1:13" s="66" customFormat="1" ht="18" customHeight="1" x14ac:dyDescent="0.2">
      <c r="A34" s="65" t="s">
        <v>16</v>
      </c>
      <c r="B34" s="72">
        <f>'[4]01'!$K$136</f>
        <v>52</v>
      </c>
      <c r="C34" s="72">
        <f>'[4]01'!$K$137</f>
        <v>46</v>
      </c>
      <c r="D34" s="72">
        <f>'[4]01'!$K$142</f>
        <v>5</v>
      </c>
      <c r="E34" s="72">
        <f>'[4]01'!$H$223</f>
        <v>0</v>
      </c>
      <c r="F34" s="72">
        <f>'[4]01'!$K$144</f>
        <v>0</v>
      </c>
      <c r="G34" s="72">
        <f>'[4]01'!$L$136</f>
        <v>10</v>
      </c>
      <c r="H34" s="72">
        <f>'[4]01'!$M$136</f>
        <v>1</v>
      </c>
      <c r="I34" s="72">
        <f>'[4]01'!$N$136</f>
        <v>0</v>
      </c>
      <c r="J34" s="72">
        <f>'[4]01'!$K$138</f>
        <v>6</v>
      </c>
      <c r="K34" s="72">
        <f>'[4]01'!$K$139</f>
        <v>6</v>
      </c>
      <c r="L34" s="72">
        <f>'[4]01'!$K$140</f>
        <v>0</v>
      </c>
      <c r="M34" s="72">
        <f>'[4]01'!$K$141</f>
        <v>0</v>
      </c>
    </row>
    <row r="35" spans="1:13" s="66" customFormat="1" ht="18" customHeight="1" x14ac:dyDescent="0.2">
      <c r="A35" s="65" t="s">
        <v>17</v>
      </c>
      <c r="B35" s="72">
        <f>'[4]07'!$K$136</f>
        <v>31</v>
      </c>
      <c r="C35" s="72">
        <f>'[4]07'!$K$137</f>
        <v>15</v>
      </c>
      <c r="D35" s="72">
        <f>'[4]07'!$K$142</f>
        <v>2</v>
      </c>
      <c r="E35" s="72">
        <f>'[4]07'!$H$223</f>
        <v>0</v>
      </c>
      <c r="F35" s="72">
        <f>'[4]07'!$K$144</f>
        <v>3</v>
      </c>
      <c r="G35" s="72">
        <f>'[4]07'!$L$136</f>
        <v>19</v>
      </c>
      <c r="H35" s="72">
        <f>'[4]07'!$M$136</f>
        <v>5</v>
      </c>
      <c r="I35" s="72">
        <f>'[4]07'!$N$136</f>
        <v>1</v>
      </c>
      <c r="J35" s="72">
        <f>'[4]07'!$K$138</f>
        <v>16</v>
      </c>
      <c r="K35" s="72">
        <f>'[4]07'!$K$139</f>
        <v>16</v>
      </c>
      <c r="L35" s="72">
        <f>'[4]07'!$K$140</f>
        <v>0</v>
      </c>
      <c r="M35" s="72">
        <f>'[4]07'!$K$141</f>
        <v>0</v>
      </c>
    </row>
    <row r="36" spans="1:13" s="66" customFormat="1" ht="18" customHeight="1" x14ac:dyDescent="0.2">
      <c r="A36" s="65" t="s">
        <v>18</v>
      </c>
      <c r="B36" s="72">
        <f>'[4]09'!$K$136</f>
        <v>49</v>
      </c>
      <c r="C36" s="72">
        <f>'[4]09'!$K$137</f>
        <v>45</v>
      </c>
      <c r="D36" s="72">
        <f>'[4]09'!$K$142</f>
        <v>0</v>
      </c>
      <c r="E36" s="72">
        <f>'[4]09'!$H$223</f>
        <v>0</v>
      </c>
      <c r="F36" s="72">
        <f>'[4]09'!$K$144</f>
        <v>0</v>
      </c>
      <c r="G36" s="72">
        <f>'[4]09'!$L$136</f>
        <v>5</v>
      </c>
      <c r="H36" s="72">
        <f>'[4]09'!$M$136</f>
        <v>23</v>
      </c>
      <c r="I36" s="72">
        <f>'[4]09'!$N$136</f>
        <v>38</v>
      </c>
      <c r="J36" s="72">
        <f>'[4]09'!$K$138</f>
        <v>4</v>
      </c>
      <c r="K36" s="72">
        <f>'[4]09'!$K$139</f>
        <v>4</v>
      </c>
      <c r="L36" s="72">
        <f>'[4]09'!$K$140</f>
        <v>0</v>
      </c>
      <c r="M36" s="72">
        <f>'[4]09'!$K$141</f>
        <v>0</v>
      </c>
    </row>
    <row r="37" spans="1:13" s="66" customFormat="1" ht="18" customHeight="1" x14ac:dyDescent="0.2">
      <c r="A37" s="65" t="s">
        <v>19</v>
      </c>
      <c r="B37" s="72">
        <f>'[4]23'!$K$136</f>
        <v>45</v>
      </c>
      <c r="C37" s="72">
        <f>'[4]23'!$K$137</f>
        <v>43</v>
      </c>
      <c r="D37" s="72">
        <f>'[4]23'!$K$142</f>
        <v>1</v>
      </c>
      <c r="E37" s="72">
        <f>'[4]23'!$H$223</f>
        <v>0</v>
      </c>
      <c r="F37" s="72">
        <f>'[4]23'!$K$144</f>
        <v>20</v>
      </c>
      <c r="G37" s="72">
        <f>'[4]23'!$L$136</f>
        <v>24</v>
      </c>
      <c r="H37" s="72">
        <f>'[4]23'!$M$136</f>
        <v>6</v>
      </c>
      <c r="I37" s="72">
        <f>'[4]23'!$N$136</f>
        <v>0</v>
      </c>
      <c r="J37" s="72">
        <f>'[4]23'!$K$138</f>
        <v>2</v>
      </c>
      <c r="K37" s="72">
        <f>'[4]23'!$K$139</f>
        <v>2</v>
      </c>
      <c r="L37" s="72">
        <f>'[4]23'!$K$140</f>
        <v>0</v>
      </c>
      <c r="M37" s="72">
        <f>'[4]23'!$K$141</f>
        <v>0</v>
      </c>
    </row>
    <row r="38" spans="1:13" s="66" customFormat="1" ht="18" customHeight="1" x14ac:dyDescent="0.2">
      <c r="A38" s="65" t="s">
        <v>20</v>
      </c>
      <c r="B38" s="72">
        <f>'[4]25'!$K$136</f>
        <v>56</v>
      </c>
      <c r="C38" s="72">
        <f>'[4]25'!$K$137</f>
        <v>48</v>
      </c>
      <c r="D38" s="72">
        <f>'[4]25'!$K$142</f>
        <v>3</v>
      </c>
      <c r="E38" s="72">
        <f>'[4]25'!$H$223</f>
        <v>0</v>
      </c>
      <c r="F38" s="72">
        <f>'[4]25'!$K$144</f>
        <v>7</v>
      </c>
      <c r="G38" s="72">
        <f>'[4]25'!$L$136</f>
        <v>19</v>
      </c>
      <c r="H38" s="72">
        <f>'[4]25'!$M$136</f>
        <v>8</v>
      </c>
      <c r="I38" s="72">
        <f>'[4]25'!$N$136</f>
        <v>12</v>
      </c>
      <c r="J38" s="72">
        <f>'[4]25'!$K$138</f>
        <v>8</v>
      </c>
      <c r="K38" s="72">
        <f>'[4]25'!$K$139</f>
        <v>8</v>
      </c>
      <c r="L38" s="72">
        <f>'[4]25'!$K$140</f>
        <v>0</v>
      </c>
      <c r="M38" s="72">
        <f>'[4]25'!$K$141</f>
        <v>0</v>
      </c>
    </row>
    <row r="39" spans="1:13" s="66" customFormat="1" ht="18" customHeight="1" x14ac:dyDescent="0.2">
      <c r="A39" s="65" t="s">
        <v>21</v>
      </c>
      <c r="B39" s="72">
        <f>'[4]30'!$K$136</f>
        <v>38</v>
      </c>
      <c r="C39" s="72">
        <f>'[4]30'!$K$137</f>
        <v>30</v>
      </c>
      <c r="D39" s="72">
        <f>'[4]30'!$K$142</f>
        <v>5</v>
      </c>
      <c r="E39" s="72">
        <f>'[4]30'!$H$223</f>
        <v>0</v>
      </c>
      <c r="F39" s="72">
        <f>'[4]30'!$K$144</f>
        <v>0</v>
      </c>
      <c r="G39" s="72">
        <f>'[4]30'!$L$136</f>
        <v>33</v>
      </c>
      <c r="H39" s="72">
        <f>'[4]30'!$M$136</f>
        <v>12</v>
      </c>
      <c r="I39" s="72">
        <f>'[4]30'!$N$136</f>
        <v>0</v>
      </c>
      <c r="J39" s="72">
        <f>'[4]30'!$K$138</f>
        <v>8</v>
      </c>
      <c r="K39" s="72">
        <f>'[4]30'!$K$139</f>
        <v>8</v>
      </c>
      <c r="L39" s="72">
        <f>'[4]30'!$K$140</f>
        <v>0</v>
      </c>
      <c r="M39" s="72">
        <f>'[4]30'!$K$141</f>
        <v>0</v>
      </c>
    </row>
    <row r="40" spans="1:13" s="66" customFormat="1" ht="18" customHeight="1" x14ac:dyDescent="0.2">
      <c r="A40" s="65" t="s">
        <v>22</v>
      </c>
      <c r="B40" s="72">
        <f>'[4]36'!$K$136</f>
        <v>1</v>
      </c>
      <c r="C40" s="72">
        <f>'[4]36'!$K$137</f>
        <v>1</v>
      </c>
      <c r="D40" s="72">
        <f>'[4]36'!$K$142</f>
        <v>0</v>
      </c>
      <c r="E40" s="72">
        <f>'[4]36'!$H$223</f>
        <v>0</v>
      </c>
      <c r="F40" s="72">
        <f>'[4]36'!$K$144</f>
        <v>0</v>
      </c>
      <c r="G40" s="72">
        <f>'[4]36'!$L$136</f>
        <v>1</v>
      </c>
      <c r="H40" s="72">
        <f>'[4]36'!$M$136</f>
        <v>1</v>
      </c>
      <c r="I40" s="72">
        <f>'[4]36'!$N$136</f>
        <v>0</v>
      </c>
      <c r="J40" s="72">
        <f>'[4]36'!$K$138</f>
        <v>0</v>
      </c>
      <c r="K40" s="72">
        <f>'[4]36'!$K$139</f>
        <v>0</v>
      </c>
      <c r="L40" s="72">
        <f>'[4]36'!$K$140</f>
        <v>0</v>
      </c>
      <c r="M40" s="72">
        <f>'[4]36'!$K$141</f>
        <v>0</v>
      </c>
    </row>
    <row r="41" spans="1:13" s="66" customFormat="1" ht="18" customHeight="1" x14ac:dyDescent="0.2">
      <c r="A41" s="65" t="s">
        <v>44</v>
      </c>
      <c r="B41" s="72">
        <f>'[4]63'!$K$136</f>
        <v>572</v>
      </c>
      <c r="C41" s="72">
        <f>'[4]63'!$K$137</f>
        <v>546</v>
      </c>
      <c r="D41" s="72">
        <f>'[4]63'!$K$142</f>
        <v>33</v>
      </c>
      <c r="E41" s="72">
        <f>'[4]63'!$H$223</f>
        <v>0</v>
      </c>
      <c r="F41" s="72">
        <f>'[4]63'!$K$144</f>
        <v>270</v>
      </c>
      <c r="G41" s="72">
        <f>'[4]63'!$L$136</f>
        <v>51</v>
      </c>
      <c r="H41" s="72">
        <f>'[4]63'!$M$136</f>
        <v>19</v>
      </c>
      <c r="I41" s="72">
        <f>'[4]63'!$N$136</f>
        <v>213</v>
      </c>
      <c r="J41" s="72">
        <f>'[4]63'!$K$138</f>
        <v>26</v>
      </c>
      <c r="K41" s="72">
        <f>'[4]63'!$K$139</f>
        <v>26</v>
      </c>
      <c r="L41" s="72">
        <f>'[4]63'!$K$140</f>
        <v>0</v>
      </c>
      <c r="M41" s="72">
        <f>'[4]63'!$K$141</f>
        <v>0</v>
      </c>
    </row>
    <row r="42" spans="1:13" s="66" customFormat="1" ht="40.15" customHeight="1" x14ac:dyDescent="0.2">
      <c r="A42" s="14" t="s">
        <v>90</v>
      </c>
      <c r="B42" s="71">
        <f t="shared" ref="B42:K42" si="19">SUM(B43:B46)</f>
        <v>849</v>
      </c>
      <c r="C42" s="71">
        <f t="shared" si="19"/>
        <v>819</v>
      </c>
      <c r="D42" s="71">
        <f t="shared" si="19"/>
        <v>9</v>
      </c>
      <c r="E42" s="71">
        <f t="shared" si="19"/>
        <v>0</v>
      </c>
      <c r="F42" s="71">
        <f t="shared" si="19"/>
        <v>577</v>
      </c>
      <c r="G42" s="71">
        <f>SUM(G43:G46)</f>
        <v>73</v>
      </c>
      <c r="H42" s="71">
        <f>SUM(H43:H46)</f>
        <v>66</v>
      </c>
      <c r="I42" s="71">
        <f t="shared" si="19"/>
        <v>38</v>
      </c>
      <c r="J42" s="71">
        <f t="shared" si="19"/>
        <v>30</v>
      </c>
      <c r="K42" s="71">
        <f t="shared" si="19"/>
        <v>25</v>
      </c>
      <c r="L42" s="71">
        <f t="shared" ref="L42:M42" si="20">SUM(L43:L46)</f>
        <v>0</v>
      </c>
      <c r="M42" s="71">
        <f t="shared" si="20"/>
        <v>5</v>
      </c>
    </row>
    <row r="43" spans="1:13" s="66" customFormat="1" ht="18" customHeight="1" x14ac:dyDescent="0.2">
      <c r="A43" s="65" t="s">
        <v>29</v>
      </c>
      <c r="B43" s="72">
        <f>'[4]04'!$K$136</f>
        <v>27</v>
      </c>
      <c r="C43" s="72">
        <f>'[4]04'!$K$137</f>
        <v>22</v>
      </c>
      <c r="D43" s="72">
        <f>'[4]04'!$K$142</f>
        <v>2</v>
      </c>
      <c r="E43" s="72">
        <f>'[4]04'!$H$223</f>
        <v>0</v>
      </c>
      <c r="F43" s="72">
        <f>'[4]04'!$K$144</f>
        <v>0</v>
      </c>
      <c r="G43" s="72">
        <f>'[4]04'!$L$136</f>
        <v>15</v>
      </c>
      <c r="H43" s="72">
        <f>'[4]04'!$M$136</f>
        <v>10</v>
      </c>
      <c r="I43" s="72">
        <f>'[4]04'!$N$136</f>
        <v>12</v>
      </c>
      <c r="J43" s="72">
        <f>'[4]04'!$K$138</f>
        <v>5</v>
      </c>
      <c r="K43" s="72">
        <f>'[4]04'!$K$139</f>
        <v>5</v>
      </c>
      <c r="L43" s="72">
        <f>'[4]04'!$K$140</f>
        <v>0</v>
      </c>
      <c r="M43" s="72">
        <f>'[4]04'!$K$141</f>
        <v>0</v>
      </c>
    </row>
    <row r="44" spans="1:13" s="66" customFormat="1" ht="18" customHeight="1" x14ac:dyDescent="0.2">
      <c r="A44" s="65" t="s">
        <v>30</v>
      </c>
      <c r="B44" s="72">
        <f>'[4]19'!$K$136</f>
        <v>78</v>
      </c>
      <c r="C44" s="72">
        <f>'[4]19'!$K$137</f>
        <v>70</v>
      </c>
      <c r="D44" s="72">
        <f>'[4]19'!$K$142</f>
        <v>4</v>
      </c>
      <c r="E44" s="72">
        <f>'[4]19'!$H$223</f>
        <v>0</v>
      </c>
      <c r="F44" s="72">
        <f>'[4]19'!$K$144</f>
        <v>0</v>
      </c>
      <c r="G44" s="72">
        <f>'[4]19'!$L$136</f>
        <v>13</v>
      </c>
      <c r="H44" s="72">
        <f>'[4]19'!$M$136</f>
        <v>7</v>
      </c>
      <c r="I44" s="72">
        <f>'[4]19'!$N$136</f>
        <v>4</v>
      </c>
      <c r="J44" s="72">
        <f>'[4]19'!$K$138</f>
        <v>8</v>
      </c>
      <c r="K44" s="72">
        <f>'[4]19'!$K$139</f>
        <v>8</v>
      </c>
      <c r="L44" s="72">
        <f>'[4]19'!$K$140</f>
        <v>0</v>
      </c>
      <c r="M44" s="72">
        <f>'[4]19'!$K$141</f>
        <v>0</v>
      </c>
    </row>
    <row r="45" spans="1:13" s="66" customFormat="1" ht="18" customHeight="1" x14ac:dyDescent="0.2">
      <c r="A45" s="65" t="s">
        <v>31</v>
      </c>
      <c r="B45" s="72">
        <f>'[4]27'!$K$136</f>
        <v>56</v>
      </c>
      <c r="C45" s="72">
        <f>'[4]27'!$K$137</f>
        <v>50</v>
      </c>
      <c r="D45" s="72">
        <f>'[4]27'!$K$142</f>
        <v>0</v>
      </c>
      <c r="E45" s="72">
        <f>'[4]27'!$H$223</f>
        <v>0</v>
      </c>
      <c r="F45" s="72">
        <f>'[4]27'!$K$144</f>
        <v>24</v>
      </c>
      <c r="G45" s="72">
        <f>'[4]27'!$L$136</f>
        <v>11</v>
      </c>
      <c r="H45" s="72">
        <f>'[4]27'!$M$136</f>
        <v>6</v>
      </c>
      <c r="I45" s="72">
        <f>'[4]27'!$N$136</f>
        <v>20</v>
      </c>
      <c r="J45" s="72">
        <f>'[4]27'!$K$138</f>
        <v>6</v>
      </c>
      <c r="K45" s="72">
        <f>'[4]27'!$K$139</f>
        <v>6</v>
      </c>
      <c r="L45" s="72">
        <f>'[4]27'!$K$140</f>
        <v>0</v>
      </c>
      <c r="M45" s="72">
        <f>'[4]27'!$K$141</f>
        <v>0</v>
      </c>
    </row>
    <row r="46" spans="1:13" s="66" customFormat="1" ht="18" customHeight="1" x14ac:dyDescent="0.2">
      <c r="A46" s="65" t="s">
        <v>43</v>
      </c>
      <c r="B46" s="72">
        <f>'[4]62'!$K$136</f>
        <v>688</v>
      </c>
      <c r="C46" s="72">
        <f>'[4]62'!$K$137</f>
        <v>677</v>
      </c>
      <c r="D46" s="72">
        <f>'[4]62'!$K$142</f>
        <v>3</v>
      </c>
      <c r="E46" s="72">
        <f>'[4]62'!$H$223</f>
        <v>0</v>
      </c>
      <c r="F46" s="72">
        <f>'[4]62'!$K$144</f>
        <v>553</v>
      </c>
      <c r="G46" s="72">
        <f>'[4]62'!$L$136</f>
        <v>34</v>
      </c>
      <c r="H46" s="72">
        <f>'[4]62'!$M$136</f>
        <v>43</v>
      </c>
      <c r="I46" s="72">
        <f>'[4]62'!$N$136</f>
        <v>2</v>
      </c>
      <c r="J46" s="72">
        <f>'[4]62'!$K$138</f>
        <v>11</v>
      </c>
      <c r="K46" s="72">
        <f>'[4]62'!$K$139</f>
        <v>6</v>
      </c>
      <c r="L46" s="72">
        <f>'[4]62'!$K$140</f>
        <v>0</v>
      </c>
      <c r="M46" s="72">
        <f>'[4]62'!$K$141</f>
        <v>5</v>
      </c>
    </row>
    <row r="47" spans="1:13" s="66" customFormat="1" ht="40.15" customHeight="1" x14ac:dyDescent="0.2">
      <c r="A47" s="14" t="s">
        <v>91</v>
      </c>
      <c r="B47" s="71">
        <f t="shared" ref="B47:K47" si="21">SUM(B48:B53)</f>
        <v>1353</v>
      </c>
      <c r="C47" s="71">
        <f t="shared" si="21"/>
        <v>1348</v>
      </c>
      <c r="D47" s="71">
        <f t="shared" si="21"/>
        <v>20</v>
      </c>
      <c r="E47" s="71">
        <f t="shared" si="21"/>
        <v>0</v>
      </c>
      <c r="F47" s="71">
        <f t="shared" si="21"/>
        <v>896</v>
      </c>
      <c r="G47" s="71">
        <f>SUM(G48:G53)</f>
        <v>32</v>
      </c>
      <c r="H47" s="71">
        <f t="shared" si="21"/>
        <v>28</v>
      </c>
      <c r="I47" s="71">
        <f t="shared" si="21"/>
        <v>963</v>
      </c>
      <c r="J47" s="71">
        <f t="shared" si="21"/>
        <v>5</v>
      </c>
      <c r="K47" s="71">
        <f t="shared" si="21"/>
        <v>5</v>
      </c>
      <c r="L47" s="71">
        <f t="shared" ref="L47" si="22">SUM(L48:L53)</f>
        <v>0</v>
      </c>
      <c r="M47" s="71">
        <f>SUM(M48:M53)</f>
        <v>0</v>
      </c>
    </row>
    <row r="48" spans="1:13" s="66" customFormat="1" ht="18" customHeight="1" x14ac:dyDescent="0.2">
      <c r="A48" s="65" t="s">
        <v>36</v>
      </c>
      <c r="B48" s="72">
        <f>'[4]03'!$K$136</f>
        <v>94</v>
      </c>
      <c r="C48" s="72">
        <f>'[4]03'!$K$137</f>
        <v>93</v>
      </c>
      <c r="D48" s="72">
        <f>'[4]03'!$K$142</f>
        <v>6</v>
      </c>
      <c r="E48" s="72">
        <f>'[4]03'!$H$223</f>
        <v>0</v>
      </c>
      <c r="F48" s="72">
        <f>'[4]03'!$K$144</f>
        <v>73</v>
      </c>
      <c r="G48" s="72">
        <f>'[4]03'!$L$136</f>
        <v>6</v>
      </c>
      <c r="H48" s="72">
        <f>'[4]03'!$M$136</f>
        <v>3</v>
      </c>
      <c r="I48" s="72">
        <f>'[4]03'!$N$136</f>
        <v>52</v>
      </c>
      <c r="J48" s="72">
        <f>'[4]03'!$K$138</f>
        <v>1</v>
      </c>
      <c r="K48" s="72">
        <f>'[4]03'!$K$139</f>
        <v>1</v>
      </c>
      <c r="L48" s="72">
        <f>'[4]03'!$K$140</f>
        <v>0</v>
      </c>
      <c r="M48" s="72">
        <f>'[4]03'!$K$141</f>
        <v>0</v>
      </c>
    </row>
    <row r="49" spans="1:17" s="66" customFormat="1" ht="18" customHeight="1" x14ac:dyDescent="0.2">
      <c r="A49" s="65" t="s">
        <v>23</v>
      </c>
      <c r="B49" s="72">
        <f>'[4]10'!$K$136</f>
        <v>338</v>
      </c>
      <c r="C49" s="72">
        <f>'[4]10'!$K$137</f>
        <v>338</v>
      </c>
      <c r="D49" s="72">
        <f>'[4]10'!$K$142</f>
        <v>1</v>
      </c>
      <c r="E49" s="72">
        <f>'[4]10'!$H$223</f>
        <v>0</v>
      </c>
      <c r="F49" s="72">
        <f>'[4]10'!$K$144</f>
        <v>325</v>
      </c>
      <c r="G49" s="72">
        <f>'[4]10'!$L$136</f>
        <v>3</v>
      </c>
      <c r="H49" s="72">
        <f>'[4]10'!$M$136</f>
        <v>2</v>
      </c>
      <c r="I49" s="72">
        <f>'[4]10'!$N$136</f>
        <v>335</v>
      </c>
      <c r="J49" s="72">
        <f>'[4]10'!$K$138</f>
        <v>0</v>
      </c>
      <c r="K49" s="72">
        <f>'[4]10'!$K$139</f>
        <v>0</v>
      </c>
      <c r="L49" s="72">
        <f>'[4]10'!$K$140</f>
        <v>0</v>
      </c>
      <c r="M49" s="72">
        <f>'[4]10'!$K$141</f>
        <v>0</v>
      </c>
    </row>
    <row r="50" spans="1:17" s="66" customFormat="1" ht="18" customHeight="1" x14ac:dyDescent="0.2">
      <c r="A50" s="65" t="s">
        <v>49</v>
      </c>
      <c r="B50" s="72">
        <f>'[4]26'!$K$136</f>
        <v>359</v>
      </c>
      <c r="C50" s="72">
        <f>'[4]26'!$K$137</f>
        <v>359</v>
      </c>
      <c r="D50" s="72">
        <f>'[4]26'!$K$142</f>
        <v>2</v>
      </c>
      <c r="E50" s="72">
        <f>'[4]26'!$H$223</f>
        <v>0</v>
      </c>
      <c r="F50" s="72">
        <f>'[4]26'!$K$144</f>
        <v>175</v>
      </c>
      <c r="G50" s="72">
        <f>'[4]26'!$L$136</f>
        <v>4</v>
      </c>
      <c r="H50" s="72">
        <f>'[4]26'!$M$136</f>
        <v>7</v>
      </c>
      <c r="I50" s="72">
        <f>'[4]26'!$N$136</f>
        <v>208</v>
      </c>
      <c r="J50" s="72">
        <f>'[4]26'!$K$138</f>
        <v>0</v>
      </c>
      <c r="K50" s="72">
        <f>'[4]26'!$K$139</f>
        <v>0</v>
      </c>
      <c r="L50" s="72">
        <f>'[4]26'!$K$140</f>
        <v>0</v>
      </c>
      <c r="M50" s="72">
        <f>'[4]26'!$K$141</f>
        <v>0</v>
      </c>
    </row>
    <row r="51" spans="1:17" s="66" customFormat="1" ht="18" customHeight="1" x14ac:dyDescent="0.2">
      <c r="A51" s="65" t="s">
        <v>24</v>
      </c>
      <c r="B51" s="72">
        <f>'[4]29'!$K$136</f>
        <v>35</v>
      </c>
      <c r="C51" s="72">
        <f>'[4]29'!$K$137</f>
        <v>31</v>
      </c>
      <c r="D51" s="72">
        <f>'[4]29'!$K$142</f>
        <v>3</v>
      </c>
      <c r="E51" s="72">
        <f>'[4]29'!$H$223</f>
        <v>0</v>
      </c>
      <c r="F51" s="72">
        <f>'[4]29'!$K$144</f>
        <v>3</v>
      </c>
      <c r="G51" s="72">
        <f>'[4]29'!$L$136</f>
        <v>13</v>
      </c>
      <c r="H51" s="72">
        <f>'[4]29'!$M$136</f>
        <v>4</v>
      </c>
      <c r="I51" s="72">
        <f>'[4]29'!$N$136</f>
        <v>10</v>
      </c>
      <c r="J51" s="72">
        <f>'[4]29'!$K$138</f>
        <v>4</v>
      </c>
      <c r="K51" s="72">
        <f>'[4]29'!$K$139</f>
        <v>4</v>
      </c>
      <c r="L51" s="72">
        <f>'[4]29'!$K$140</f>
        <v>0</v>
      </c>
      <c r="M51" s="72">
        <f>'[4]29'!$K$141</f>
        <v>0</v>
      </c>
    </row>
    <row r="52" spans="1:17" s="66" customFormat="1" ht="18" customHeight="1" x14ac:dyDescent="0.2">
      <c r="A52" s="65" t="s">
        <v>13</v>
      </c>
      <c r="B52" s="72">
        <f>'[4]33'!$K$136</f>
        <v>144</v>
      </c>
      <c r="C52" s="72">
        <f>'[4]33'!$K$137</f>
        <v>144</v>
      </c>
      <c r="D52" s="72">
        <f>'[4]33'!$K$142</f>
        <v>1</v>
      </c>
      <c r="E52" s="72">
        <f>'[4]33'!$H$223</f>
        <v>0</v>
      </c>
      <c r="F52" s="72">
        <f>'[4]33'!$K$144</f>
        <v>135</v>
      </c>
      <c r="G52" s="72">
        <f>'[4]33'!$L$136</f>
        <v>5</v>
      </c>
      <c r="H52" s="72">
        <f>'[4]33'!$M$136</f>
        <v>0</v>
      </c>
      <c r="I52" s="72">
        <f>'[4]33'!$N$136</f>
        <v>0</v>
      </c>
      <c r="J52" s="72">
        <f>'[4]33'!$K$138</f>
        <v>0</v>
      </c>
      <c r="K52" s="72">
        <f>'[4]33'!$K$139</f>
        <v>0</v>
      </c>
      <c r="L52" s="72">
        <f>'[4]33'!$K$140</f>
        <v>0</v>
      </c>
      <c r="M52" s="72">
        <f>'[4]33'!$K$141</f>
        <v>0</v>
      </c>
    </row>
    <row r="53" spans="1:17" s="66" customFormat="1" ht="18" customHeight="1" x14ac:dyDescent="0.2">
      <c r="A53" s="65" t="s">
        <v>45</v>
      </c>
      <c r="B53" s="72">
        <f>'[4]64'!$K$136</f>
        <v>383</v>
      </c>
      <c r="C53" s="72">
        <f>'[4]64'!$K$137</f>
        <v>383</v>
      </c>
      <c r="D53" s="72">
        <f>'[4]64'!$K$142</f>
        <v>7</v>
      </c>
      <c r="E53" s="72">
        <f>'[4]64'!$H$223</f>
        <v>0</v>
      </c>
      <c r="F53" s="72">
        <f>'[4]64'!$K$144</f>
        <v>185</v>
      </c>
      <c r="G53" s="72">
        <f>'[4]64'!$L$136</f>
        <v>1</v>
      </c>
      <c r="H53" s="72">
        <f>'[4]64'!$M$136</f>
        <v>12</v>
      </c>
      <c r="I53" s="72">
        <f>'[4]64'!$N$136</f>
        <v>358</v>
      </c>
      <c r="J53" s="72">
        <f>'[4]64'!$K$138</f>
        <v>0</v>
      </c>
      <c r="K53" s="72">
        <f>'[4]64'!$K$139</f>
        <v>0</v>
      </c>
      <c r="L53" s="72">
        <f>'[4]64'!$K$140</f>
        <v>0</v>
      </c>
      <c r="M53" s="72">
        <f>'[4]64'!$K$141</f>
        <v>0</v>
      </c>
    </row>
    <row r="54" spans="1:17" s="66" customFormat="1" ht="40.15" customHeight="1" x14ac:dyDescent="0.2">
      <c r="A54" s="14" t="s">
        <v>92</v>
      </c>
      <c r="B54" s="71">
        <f t="shared" ref="B54:K54" si="23">SUM(B55:B57)</f>
        <v>2155</v>
      </c>
      <c r="C54" s="71">
        <f t="shared" si="23"/>
        <v>2145</v>
      </c>
      <c r="D54" s="71">
        <f t="shared" si="23"/>
        <v>7</v>
      </c>
      <c r="E54" s="71">
        <f t="shared" si="23"/>
        <v>0</v>
      </c>
      <c r="F54" s="71">
        <f t="shared" si="23"/>
        <v>1849</v>
      </c>
      <c r="G54" s="71">
        <f>SUM(G55:G57)</f>
        <v>12</v>
      </c>
      <c r="H54" s="71">
        <f>SUM(H55:H57)</f>
        <v>111</v>
      </c>
      <c r="I54" s="71">
        <f t="shared" si="23"/>
        <v>1149</v>
      </c>
      <c r="J54" s="71">
        <f t="shared" si="23"/>
        <v>10</v>
      </c>
      <c r="K54" s="71">
        <f t="shared" si="23"/>
        <v>10</v>
      </c>
      <c r="L54" s="71">
        <f>SUM(L55:L57)</f>
        <v>0</v>
      </c>
      <c r="M54" s="71">
        <f t="shared" ref="M54" si="24">SUM(M55:M57)</f>
        <v>0</v>
      </c>
    </row>
    <row r="55" spans="1:17" s="66" customFormat="1" ht="18" customHeight="1" x14ac:dyDescent="0.2">
      <c r="A55" s="65" t="s">
        <v>3</v>
      </c>
      <c r="B55" s="72">
        <f>'[4]06'!$K$136</f>
        <v>714</v>
      </c>
      <c r="C55" s="72">
        <f>'[4]06'!$K$137</f>
        <v>709</v>
      </c>
      <c r="D55" s="72">
        <f>'[4]06'!$K$142</f>
        <v>7</v>
      </c>
      <c r="E55" s="72">
        <f>'[4]06'!$H$223</f>
        <v>0</v>
      </c>
      <c r="F55" s="72">
        <f>'[4]06'!$K$144</f>
        <v>644</v>
      </c>
      <c r="G55" s="72">
        <f>'[4]06'!$L$136</f>
        <v>6</v>
      </c>
      <c r="H55" s="72">
        <f>'[4]06'!$M$136</f>
        <v>5</v>
      </c>
      <c r="I55" s="72">
        <f>'[4]06'!$N$136</f>
        <v>396</v>
      </c>
      <c r="J55" s="72">
        <f>'[4]06'!$K$138</f>
        <v>5</v>
      </c>
      <c r="K55" s="72">
        <f>'[4]06'!$K$139</f>
        <v>5</v>
      </c>
      <c r="L55" s="72">
        <f>'[4]06'!$K$140</f>
        <v>0</v>
      </c>
      <c r="M55" s="72">
        <f>'[4]06'!$K$141</f>
        <v>0</v>
      </c>
    </row>
    <row r="56" spans="1:17" s="66" customFormat="1" ht="18" customHeight="1" x14ac:dyDescent="0.2">
      <c r="A56" s="67" t="s">
        <v>11</v>
      </c>
      <c r="B56" s="72">
        <f>'[4]28'!$K$136</f>
        <v>1117</v>
      </c>
      <c r="C56" s="72">
        <f>'[4]28'!$K$137</f>
        <v>1117</v>
      </c>
      <c r="D56" s="72">
        <f>'[4]28'!$K$142</f>
        <v>0</v>
      </c>
      <c r="E56" s="72">
        <f>'[4]28'!$H$223</f>
        <v>0</v>
      </c>
      <c r="F56" s="72">
        <f>'[4]28'!$K$144</f>
        <v>951</v>
      </c>
      <c r="G56" s="72">
        <f>'[4]28'!$L$136</f>
        <v>0</v>
      </c>
      <c r="H56" s="72">
        <f>'[4]28'!$M$136</f>
        <v>101</v>
      </c>
      <c r="I56" s="72">
        <f>'[4]28'!$N$136</f>
        <v>611</v>
      </c>
      <c r="J56" s="72">
        <f>'[4]28'!$K$138</f>
        <v>0</v>
      </c>
      <c r="K56" s="72">
        <f>'[4]28'!$K$139</f>
        <v>0</v>
      </c>
      <c r="L56" s="72">
        <f>'[4]28'!$K$140</f>
        <v>0</v>
      </c>
      <c r="M56" s="72">
        <f>'[4]28'!$K$141</f>
        <v>0</v>
      </c>
    </row>
    <row r="57" spans="1:17" s="66" customFormat="1" ht="18" customHeight="1" x14ac:dyDescent="0.2">
      <c r="A57" s="65" t="s">
        <v>15</v>
      </c>
      <c r="B57" s="72">
        <f>'[4]38'!$K$136</f>
        <v>324</v>
      </c>
      <c r="C57" s="72">
        <f>'[4]38'!$K$137</f>
        <v>319</v>
      </c>
      <c r="D57" s="72">
        <f>'[4]38'!$H$222</f>
        <v>0</v>
      </c>
      <c r="E57" s="72">
        <f>'[4]38'!$H$223</f>
        <v>0</v>
      </c>
      <c r="F57" s="72">
        <f>'[4]38'!$K$144</f>
        <v>254</v>
      </c>
      <c r="G57" s="72">
        <f>'[4]38'!$L$136</f>
        <v>6</v>
      </c>
      <c r="H57" s="72">
        <f>'[4]38'!$M$136</f>
        <v>5</v>
      </c>
      <c r="I57" s="72">
        <f>'[4]38'!$N$136</f>
        <v>142</v>
      </c>
      <c r="J57" s="72">
        <f>'[4]38'!$K$138</f>
        <v>5</v>
      </c>
      <c r="K57" s="72">
        <f>'[4]38'!$K$139</f>
        <v>5</v>
      </c>
      <c r="L57" s="72">
        <f>'[4]38'!$K$140</f>
        <v>0</v>
      </c>
      <c r="M57" s="72">
        <f>'[4]38'!$K$141</f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O8" sqref="O8"/>
    </sheetView>
  </sheetViews>
  <sheetFormatPr defaultColWidth="2.28515625" defaultRowHeight="15.75" x14ac:dyDescent="0.25"/>
  <cols>
    <col min="1" max="1" width="25.7109375" style="190" customWidth="1"/>
    <col min="2" max="13" width="10.7109375" style="190" customWidth="1"/>
    <col min="14" max="15" width="32.7109375" style="190" customWidth="1"/>
    <col min="16" max="16" width="24.5703125" style="190" customWidth="1"/>
    <col min="17" max="17" width="7" style="190" customWidth="1"/>
    <col min="18" max="18" width="8.7109375" style="190" customWidth="1"/>
    <col min="19" max="19" width="7.28515625" style="190" customWidth="1"/>
    <col min="20" max="16384" width="2.28515625" style="190"/>
  </cols>
  <sheetData>
    <row r="1" spans="1:23" ht="30" customHeight="1" x14ac:dyDescent="0.25">
      <c r="A1" s="189"/>
      <c r="B1" s="189" t="s">
        <v>243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00000000000001" customHeight="1" x14ac:dyDescent="0.2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00000000000001" customHeight="1" x14ac:dyDescent="0.2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2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25">
      <c r="A5" s="203" t="s">
        <v>1</v>
      </c>
      <c r="B5" s="204">
        <f>SUM(B7,B9,B14,B21,B27,B34,B43,B48,B55)</f>
        <v>0</v>
      </c>
      <c r="C5" s="204">
        <f t="shared" ref="C5:M5" si="0">SUM(C7,C9,C14,C21,C27,C34,C43,C48,C55)</f>
        <v>0</v>
      </c>
      <c r="D5" s="204">
        <f t="shared" si="0"/>
        <v>5</v>
      </c>
      <c r="E5" s="204">
        <f t="shared" si="0"/>
        <v>307</v>
      </c>
      <c r="F5" s="204">
        <f t="shared" si="0"/>
        <v>5</v>
      </c>
      <c r="G5" s="204">
        <f t="shared" ref="G5:I5" si="1">SUM(G7,G9,G14,G21,G27,G34,G43,G48,G55)</f>
        <v>749</v>
      </c>
      <c r="H5" s="204">
        <f t="shared" si="1"/>
        <v>10</v>
      </c>
      <c r="I5" s="204">
        <f t="shared" si="1"/>
        <v>189</v>
      </c>
      <c r="J5" s="204">
        <f t="shared" si="0"/>
        <v>0</v>
      </c>
      <c r="K5" s="204">
        <f t="shared" si="0"/>
        <v>0</v>
      </c>
      <c r="L5" s="204">
        <f t="shared" si="0"/>
        <v>1</v>
      </c>
      <c r="M5" s="204">
        <f t="shared" si="0"/>
        <v>22</v>
      </c>
      <c r="N5" s="205">
        <f>G5+I5</f>
        <v>938</v>
      </c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25">
      <c r="A6" s="203" t="s">
        <v>96</v>
      </c>
      <c r="B6" s="207">
        <f>SUM(B7,B9,B14)</f>
        <v>0</v>
      </c>
      <c r="C6" s="207">
        <f t="shared" ref="C6:M6" si="2">SUM(C7,C9,C14)</f>
        <v>0</v>
      </c>
      <c r="D6" s="207">
        <f t="shared" si="2"/>
        <v>5</v>
      </c>
      <c r="E6" s="207">
        <f t="shared" si="2"/>
        <v>307</v>
      </c>
      <c r="F6" s="207">
        <f t="shared" si="2"/>
        <v>5</v>
      </c>
      <c r="G6" s="207">
        <f t="shared" ref="G6:I6" si="3">SUM(G7,G9,G14)</f>
        <v>749</v>
      </c>
      <c r="H6" s="207">
        <f t="shared" si="3"/>
        <v>8</v>
      </c>
      <c r="I6" s="207">
        <f t="shared" si="3"/>
        <v>158</v>
      </c>
      <c r="J6" s="207">
        <f t="shared" si="2"/>
        <v>0</v>
      </c>
      <c r="K6" s="207">
        <f t="shared" si="2"/>
        <v>0</v>
      </c>
      <c r="L6" s="207">
        <f t="shared" si="2"/>
        <v>1</v>
      </c>
      <c r="M6" s="207">
        <f t="shared" si="2"/>
        <v>22</v>
      </c>
    </row>
    <row r="7" spans="1:23" s="210" customFormat="1" ht="40.15" customHeight="1" x14ac:dyDescent="0.2">
      <c r="A7" s="203" t="s">
        <v>86</v>
      </c>
      <c r="B7" s="204">
        <f>B8</f>
        <v>0</v>
      </c>
      <c r="C7" s="204">
        <f t="shared" ref="C7:M7" si="4">C8</f>
        <v>0</v>
      </c>
      <c r="D7" s="204">
        <f t="shared" si="4"/>
        <v>5</v>
      </c>
      <c r="E7" s="204">
        <f t="shared" si="4"/>
        <v>307</v>
      </c>
      <c r="F7" s="204">
        <f t="shared" si="4"/>
        <v>5</v>
      </c>
      <c r="G7" s="204">
        <f t="shared" si="4"/>
        <v>749</v>
      </c>
      <c r="H7" s="204">
        <f t="shared" si="4"/>
        <v>8</v>
      </c>
      <c r="I7" s="204">
        <f t="shared" si="4"/>
        <v>158</v>
      </c>
      <c r="J7" s="204">
        <f t="shared" si="4"/>
        <v>0</v>
      </c>
      <c r="K7" s="204">
        <f t="shared" si="4"/>
        <v>0</v>
      </c>
      <c r="L7" s="204">
        <f t="shared" si="4"/>
        <v>1</v>
      </c>
      <c r="M7" s="204">
        <f t="shared" si="4"/>
        <v>22</v>
      </c>
      <c r="N7" s="209"/>
      <c r="P7" s="209"/>
      <c r="Q7" s="209"/>
      <c r="R7" s="209"/>
      <c r="S7" s="209"/>
    </row>
    <row r="8" spans="1:23" s="213" customFormat="1" ht="18" customHeight="1" x14ac:dyDescent="0.2">
      <c r="A8" s="211" t="s">
        <v>46</v>
      </c>
      <c r="B8" s="212">
        <f>'[4]65'!$I$151</f>
        <v>0</v>
      </c>
      <c r="C8" s="212">
        <f>'[4]65'!$J$151</f>
        <v>0</v>
      </c>
      <c r="D8" s="212">
        <f>'[4]65'!$K$151</f>
        <v>5</v>
      </c>
      <c r="E8" s="212">
        <f>'[4]65'!$L$151</f>
        <v>307</v>
      </c>
      <c r="F8" s="212">
        <f>'[4]65'!I152</f>
        <v>5</v>
      </c>
      <c r="G8" s="212">
        <f>'[4]65'!J152</f>
        <v>749</v>
      </c>
      <c r="H8" s="212">
        <f>'[4]65'!K152</f>
        <v>8</v>
      </c>
      <c r="I8" s="212">
        <f>'[4]65'!L152</f>
        <v>158</v>
      </c>
      <c r="J8" s="212">
        <f>'[4]65'!I153</f>
        <v>0</v>
      </c>
      <c r="K8" s="212">
        <f>'[4]65'!J153</f>
        <v>0</v>
      </c>
      <c r="L8" s="212">
        <f>'[4]65'!K153</f>
        <v>1</v>
      </c>
      <c r="M8" s="212">
        <f>'[4]65'!L153</f>
        <v>22</v>
      </c>
      <c r="P8" s="214"/>
      <c r="Q8" s="214"/>
      <c r="R8" s="214"/>
      <c r="S8" s="214"/>
    </row>
    <row r="9" spans="1:23" s="210" customFormat="1" ht="40.15" customHeight="1" x14ac:dyDescent="0.2">
      <c r="A9" s="203" t="s">
        <v>93</v>
      </c>
      <c r="B9" s="204">
        <f>SUM(B10:B13)</f>
        <v>0</v>
      </c>
      <c r="C9" s="204">
        <f t="shared" ref="C9:J9" si="5">SUM(C10:C13)</f>
        <v>0</v>
      </c>
      <c r="D9" s="204">
        <f t="shared" si="5"/>
        <v>0</v>
      </c>
      <c r="E9" s="204">
        <f t="shared" si="5"/>
        <v>0</v>
      </c>
      <c r="F9" s="204">
        <f t="shared" si="5"/>
        <v>0</v>
      </c>
      <c r="G9" s="204">
        <f t="shared" ref="G9:I9" si="6">SUM(G10:G13)</f>
        <v>0</v>
      </c>
      <c r="H9" s="204">
        <f t="shared" si="6"/>
        <v>0</v>
      </c>
      <c r="I9" s="204">
        <f t="shared" si="6"/>
        <v>0</v>
      </c>
      <c r="J9" s="204">
        <f t="shared" si="5"/>
        <v>0</v>
      </c>
      <c r="K9" s="204">
        <f t="shared" ref="K9:M9" si="7">SUM(K10:K13)</f>
        <v>0</v>
      </c>
      <c r="L9" s="204">
        <f t="shared" si="7"/>
        <v>0</v>
      </c>
      <c r="M9" s="204">
        <f t="shared" si="7"/>
        <v>0</v>
      </c>
    </row>
    <row r="10" spans="1:23" s="213" customFormat="1" ht="18" customHeight="1" x14ac:dyDescent="0.2">
      <c r="A10" s="211" t="s">
        <v>4</v>
      </c>
      <c r="B10" s="212">
        <f>'[4]08'!$I$151</f>
        <v>0</v>
      </c>
      <c r="C10" s="212">
        <f>'[4]08'!$J$151</f>
        <v>0</v>
      </c>
      <c r="D10" s="212">
        <f>'[4]08'!$K$151</f>
        <v>0</v>
      </c>
      <c r="E10" s="212">
        <f>'[4]08'!$L$151</f>
        <v>0</v>
      </c>
      <c r="F10" s="212">
        <f>'[4]08'!I152</f>
        <v>0</v>
      </c>
      <c r="G10" s="212">
        <f>'[4]08'!J152</f>
        <v>0</v>
      </c>
      <c r="H10" s="212">
        <f>'[4]08'!K152</f>
        <v>0</v>
      </c>
      <c r="I10" s="212">
        <f>'[4]08'!L152</f>
        <v>0</v>
      </c>
      <c r="J10" s="212">
        <f>'[4]08'!I153</f>
        <v>0</v>
      </c>
      <c r="K10" s="212">
        <f>'[4]08'!J153</f>
        <v>0</v>
      </c>
      <c r="L10" s="212">
        <f>'[4]08'!K153</f>
        <v>0</v>
      </c>
      <c r="M10" s="212">
        <f>'[4]08'!L153</f>
        <v>0</v>
      </c>
    </row>
    <row r="11" spans="1:23" s="213" customFormat="1" ht="18" customHeight="1" x14ac:dyDescent="0.2">
      <c r="A11" s="211" t="s">
        <v>5</v>
      </c>
      <c r="B11" s="212">
        <f>'[4]12'!$I$151</f>
        <v>0</v>
      </c>
      <c r="C11" s="212">
        <f>'[4]12'!$J$151</f>
        <v>0</v>
      </c>
      <c r="D11" s="212">
        <f>'[4]12'!$K$151</f>
        <v>0</v>
      </c>
      <c r="E11" s="212">
        <f>'[4]12'!$L$151</f>
        <v>0</v>
      </c>
      <c r="F11" s="212">
        <f>'[4]12'!I152</f>
        <v>0</v>
      </c>
      <c r="G11" s="212">
        <f>'[4]12'!J152</f>
        <v>0</v>
      </c>
      <c r="H11" s="212">
        <f>'[4]12'!K152</f>
        <v>0</v>
      </c>
      <c r="I11" s="212">
        <f>'[4]12'!L152</f>
        <v>0</v>
      </c>
      <c r="J11" s="212">
        <f>'[4]12'!I153</f>
        <v>0</v>
      </c>
      <c r="K11" s="212">
        <f>'[4]12'!J153</f>
        <v>0</v>
      </c>
      <c r="L11" s="212">
        <f>'[4]12'!K153</f>
        <v>0</v>
      </c>
      <c r="M11" s="212">
        <f>'[4]12'!L153</f>
        <v>0</v>
      </c>
    </row>
    <row r="12" spans="1:23" s="213" customFormat="1" ht="18" customHeight="1" x14ac:dyDescent="0.2">
      <c r="A12" s="211" t="s">
        <v>7</v>
      </c>
      <c r="B12" s="212">
        <f>'[4]17'!$I$151</f>
        <v>0</v>
      </c>
      <c r="C12" s="212">
        <f>'[4]17'!$J$151</f>
        <v>0</v>
      </c>
      <c r="D12" s="212">
        <f>'[4]17'!$K$151</f>
        <v>0</v>
      </c>
      <c r="E12" s="212">
        <f>'[4]17'!$L$151</f>
        <v>0</v>
      </c>
      <c r="F12" s="212">
        <f>'[4]17'!I152</f>
        <v>0</v>
      </c>
      <c r="G12" s="212">
        <f>'[4]17'!J152</f>
        <v>0</v>
      </c>
      <c r="H12" s="212">
        <f>'[4]17'!K152</f>
        <v>0</v>
      </c>
      <c r="I12" s="212">
        <f>'[4]17'!L152</f>
        <v>0</v>
      </c>
      <c r="J12" s="212">
        <f>'[4]17'!I153</f>
        <v>0</v>
      </c>
      <c r="K12" s="212">
        <f>'[4]17'!J153</f>
        <v>0</v>
      </c>
      <c r="L12" s="212">
        <f>'[4]17'!K153</f>
        <v>0</v>
      </c>
      <c r="M12" s="212">
        <f>'[4]17'!L153</f>
        <v>0</v>
      </c>
    </row>
    <row r="13" spans="1:23" s="213" customFormat="1" ht="18" customHeight="1" x14ac:dyDescent="0.2">
      <c r="A13" s="211" t="s">
        <v>37</v>
      </c>
      <c r="B13" s="212">
        <f>'[4]34'!$I$151</f>
        <v>0</v>
      </c>
      <c r="C13" s="212">
        <f>'[4]34'!$J$151</f>
        <v>0</v>
      </c>
      <c r="D13" s="212">
        <f>'[4]34'!$K$151</f>
        <v>0</v>
      </c>
      <c r="E13" s="212">
        <f>'[4]34'!$L$151</f>
        <v>0</v>
      </c>
      <c r="F13" s="212">
        <f>'[4]34'!I152</f>
        <v>0</v>
      </c>
      <c r="G13" s="212">
        <f>'[4]34'!J152</f>
        <v>0</v>
      </c>
      <c r="H13" s="212">
        <f>'[4]34'!K152</f>
        <v>0</v>
      </c>
      <c r="I13" s="212">
        <f>'[4]34'!L152</f>
        <v>0</v>
      </c>
      <c r="J13" s="212">
        <f>'[4]34'!I153</f>
        <v>0</v>
      </c>
      <c r="K13" s="212">
        <f>'[4]34'!J153</f>
        <v>0</v>
      </c>
      <c r="L13" s="212">
        <f>'[4]34'!K153</f>
        <v>0</v>
      </c>
      <c r="M13" s="212">
        <f>'[4]34'!L153</f>
        <v>0</v>
      </c>
    </row>
    <row r="14" spans="1:23" s="210" customFormat="1" ht="40.15" customHeight="1" x14ac:dyDescent="0.2">
      <c r="A14" s="203" t="s">
        <v>94</v>
      </c>
      <c r="B14" s="204">
        <f>SUM(B15:B19)</f>
        <v>0</v>
      </c>
      <c r="C14" s="204">
        <f t="shared" ref="C14:J14" si="8">SUM(C15:C19)</f>
        <v>0</v>
      </c>
      <c r="D14" s="204">
        <f t="shared" si="8"/>
        <v>0</v>
      </c>
      <c r="E14" s="204">
        <f>SUM(E15:E19)</f>
        <v>0</v>
      </c>
      <c r="F14" s="204">
        <f t="shared" si="8"/>
        <v>0</v>
      </c>
      <c r="G14" s="204">
        <f t="shared" ref="G14:I14" si="9">SUM(G15:G19)</f>
        <v>0</v>
      </c>
      <c r="H14" s="204">
        <f t="shared" si="9"/>
        <v>0</v>
      </c>
      <c r="I14" s="204">
        <f t="shared" si="9"/>
        <v>0</v>
      </c>
      <c r="J14" s="204">
        <f t="shared" si="8"/>
        <v>0</v>
      </c>
      <c r="K14" s="204">
        <f t="shared" ref="K14:M14" si="10">SUM(K15:K19)</f>
        <v>0</v>
      </c>
      <c r="L14" s="204">
        <f t="shared" si="10"/>
        <v>0</v>
      </c>
      <c r="M14" s="204">
        <f t="shared" si="10"/>
        <v>0</v>
      </c>
    </row>
    <row r="15" spans="1:23" s="213" customFormat="1" ht="18" customHeight="1" x14ac:dyDescent="0.2">
      <c r="A15" s="211" t="s">
        <v>2</v>
      </c>
      <c r="B15" s="212">
        <f>'[4]05'!$I$151</f>
        <v>0</v>
      </c>
      <c r="C15" s="212">
        <f>'[4]05'!$J$151</f>
        <v>0</v>
      </c>
      <c r="D15" s="212">
        <f>'[4]05'!$K$151</f>
        <v>0</v>
      </c>
      <c r="E15" s="212">
        <f>'[4]05'!$L$151</f>
        <v>0</v>
      </c>
      <c r="F15" s="212">
        <f>'[4]05'!I152</f>
        <v>0</v>
      </c>
      <c r="G15" s="212">
        <f>'[4]05'!J152</f>
        <v>0</v>
      </c>
      <c r="H15" s="212">
        <f>'[4]05'!K152</f>
        <v>0</v>
      </c>
      <c r="I15" s="212">
        <f>'[4]05'!L152</f>
        <v>0</v>
      </c>
      <c r="J15" s="212">
        <f>'[4]05'!I153</f>
        <v>0</v>
      </c>
      <c r="K15" s="212">
        <f>'[4]05'!J153</f>
        <v>0</v>
      </c>
      <c r="L15" s="212">
        <f>'[4]05'!K153</f>
        <v>0</v>
      </c>
      <c r="M15" s="212">
        <f>'[4]05'!L153</f>
        <v>0</v>
      </c>
    </row>
    <row r="16" spans="1:23" s="213" customFormat="1" ht="18" customHeight="1" x14ac:dyDescent="0.2">
      <c r="A16" s="211" t="s">
        <v>6</v>
      </c>
      <c r="B16" s="212">
        <f>'[4]14'!$I$151</f>
        <v>0</v>
      </c>
      <c r="C16" s="212">
        <f>'[4]14'!$J$151</f>
        <v>0</v>
      </c>
      <c r="D16" s="212">
        <f>'[4]14'!$K$151</f>
        <v>0</v>
      </c>
      <c r="E16" s="212">
        <f>'[4]14'!$L$151</f>
        <v>0</v>
      </c>
      <c r="F16" s="212">
        <f>'[4]05'!I153</f>
        <v>0</v>
      </c>
      <c r="G16" s="212">
        <f>'[4]05'!J153</f>
        <v>0</v>
      </c>
      <c r="H16" s="212">
        <f>'[4]14'!K152</f>
        <v>0</v>
      </c>
      <c r="I16" s="212">
        <f>'[4]14'!L152</f>
        <v>0</v>
      </c>
      <c r="J16" s="212">
        <f>'[4]14'!I153</f>
        <v>0</v>
      </c>
      <c r="K16" s="212">
        <f>'[4]14'!J153</f>
        <v>0</v>
      </c>
      <c r="L16" s="212">
        <f>'[4]14'!K153</f>
        <v>0</v>
      </c>
      <c r="M16" s="212">
        <f>'[4]14'!L153</f>
        <v>0</v>
      </c>
    </row>
    <row r="17" spans="1:13" s="213" customFormat="1" ht="18" customHeight="1" x14ac:dyDescent="0.2">
      <c r="A17" s="211" t="s">
        <v>8</v>
      </c>
      <c r="B17" s="212">
        <f>'[4]18'!$I$151</f>
        <v>0</v>
      </c>
      <c r="C17" s="212">
        <f>'[4]18'!$J$151</f>
        <v>0</v>
      </c>
      <c r="D17" s="212">
        <f>'[4]18'!$K$151</f>
        <v>0</v>
      </c>
      <c r="E17" s="212">
        <f>'[4]18'!$L$151</f>
        <v>0</v>
      </c>
      <c r="F17" s="212">
        <f>'[4]18'!I152</f>
        <v>0</v>
      </c>
      <c r="G17" s="212">
        <f>'[4]18'!J152</f>
        <v>0</v>
      </c>
      <c r="H17" s="212">
        <f>'[4]18'!K152</f>
        <v>0</v>
      </c>
      <c r="I17" s="212">
        <f>'[4]18'!L152</f>
        <v>0</v>
      </c>
      <c r="J17" s="212">
        <f>'[4]18'!I153</f>
        <v>0</v>
      </c>
      <c r="K17" s="212">
        <f>'[4]18'!J153</f>
        <v>0</v>
      </c>
      <c r="L17" s="212">
        <f>'[4]18'!K153</f>
        <v>0</v>
      </c>
      <c r="M17" s="212">
        <f>'[4]18'!L153</f>
        <v>0</v>
      </c>
    </row>
    <row r="18" spans="1:13" s="213" customFormat="1" ht="18" customHeight="1" x14ac:dyDescent="0.2">
      <c r="A18" s="211" t="s">
        <v>9</v>
      </c>
      <c r="B18" s="212">
        <f>'[4]21'!$I$151</f>
        <v>0</v>
      </c>
      <c r="C18" s="212">
        <f>'[4]21'!$J$151</f>
        <v>0</v>
      </c>
      <c r="D18" s="212">
        <f>'[4]21'!$K$151</f>
        <v>0</v>
      </c>
      <c r="E18" s="212">
        <f>'[4]21'!$L$151</f>
        <v>0</v>
      </c>
      <c r="F18" s="212">
        <f>'[4]21'!I152</f>
        <v>0</v>
      </c>
      <c r="G18" s="212">
        <f>'[4]21'!J152</f>
        <v>0</v>
      </c>
      <c r="H18" s="212">
        <f>'[4]21'!K152</f>
        <v>0</v>
      </c>
      <c r="I18" s="212">
        <f>'[4]21'!L152</f>
        <v>0</v>
      </c>
      <c r="J18" s="212">
        <f>'[4]21'!I153</f>
        <v>0</v>
      </c>
      <c r="K18" s="212">
        <f>'[4]21'!J153</f>
        <v>0</v>
      </c>
      <c r="L18" s="212">
        <f>'[4]21'!K153</f>
        <v>0</v>
      </c>
      <c r="M18" s="212">
        <f>'[4]21'!L153</f>
        <v>0</v>
      </c>
    </row>
    <row r="19" spans="1:13" s="213" customFormat="1" ht="18" customHeight="1" x14ac:dyDescent="0.2">
      <c r="A19" s="211" t="s">
        <v>12</v>
      </c>
      <c r="B19" s="212">
        <f>'[4]32'!$I$151</f>
        <v>0</v>
      </c>
      <c r="C19" s="212">
        <f>'[4]32'!$J$151</f>
        <v>0</v>
      </c>
      <c r="D19" s="212">
        <f>'[4]32'!$K$151</f>
        <v>0</v>
      </c>
      <c r="E19" s="212">
        <f>'[4]32'!$L$151</f>
        <v>0</v>
      </c>
      <c r="F19" s="212">
        <f>'[4]32'!I152</f>
        <v>0</v>
      </c>
      <c r="G19" s="212">
        <f>'[4]32'!J152</f>
        <v>0</v>
      </c>
      <c r="H19" s="212">
        <f>'[4]32'!K152</f>
        <v>0</v>
      </c>
      <c r="I19" s="212">
        <f>'[4]32'!L152</f>
        <v>0</v>
      </c>
      <c r="J19" s="212">
        <f>'[4]32'!I153</f>
        <v>0</v>
      </c>
      <c r="K19" s="212">
        <f>'[4]32'!J153</f>
        <v>0</v>
      </c>
      <c r="L19" s="212">
        <f>'[4]32'!K153</f>
        <v>0</v>
      </c>
      <c r="M19" s="212">
        <f>'[4]32'!L153</f>
        <v>0</v>
      </c>
    </row>
    <row r="20" spans="1:13" s="215" customFormat="1" ht="40.15" customHeight="1" x14ac:dyDescent="0.2">
      <c r="A20" s="203" t="s">
        <v>95</v>
      </c>
      <c r="B20" s="207">
        <f>SUM(B21,B27,B34,B43,B48,B55)</f>
        <v>0</v>
      </c>
      <c r="C20" s="207">
        <f t="shared" ref="C20:J20" si="11">SUM(C21,C27,C34,C43,C48,C55)</f>
        <v>0</v>
      </c>
      <c r="D20" s="207">
        <f t="shared" si="11"/>
        <v>0</v>
      </c>
      <c r="E20" s="207">
        <f>SUM(E21,E27,E34,E43,E48,E55)</f>
        <v>0</v>
      </c>
      <c r="F20" s="207">
        <f t="shared" si="11"/>
        <v>0</v>
      </c>
      <c r="G20" s="207">
        <f t="shared" ref="G20:I20" si="12">SUM(G21,G27,G34,G43,G48,G55)</f>
        <v>0</v>
      </c>
      <c r="H20" s="207">
        <f t="shared" si="12"/>
        <v>2</v>
      </c>
      <c r="I20" s="207">
        <f t="shared" si="12"/>
        <v>31</v>
      </c>
      <c r="J20" s="207">
        <f t="shared" si="11"/>
        <v>0</v>
      </c>
      <c r="K20" s="207">
        <f t="shared" ref="K20:M20" si="13">SUM(K21,K27,K34,K43,K48,K55)</f>
        <v>0</v>
      </c>
      <c r="L20" s="207">
        <f t="shared" si="13"/>
        <v>0</v>
      </c>
      <c r="M20" s="207">
        <f t="shared" si="13"/>
        <v>0</v>
      </c>
    </row>
    <row r="21" spans="1:13" s="210" customFormat="1" ht="40.15" customHeight="1" x14ac:dyDescent="0.2">
      <c r="A21" s="216" t="s">
        <v>87</v>
      </c>
      <c r="B21" s="204">
        <f>SUM(B22:B26)</f>
        <v>0</v>
      </c>
      <c r="C21" s="204">
        <f t="shared" ref="C21:D21" si="14">SUM(C22:C26)</f>
        <v>0</v>
      </c>
      <c r="D21" s="204">
        <f t="shared" si="14"/>
        <v>0</v>
      </c>
      <c r="E21" s="204">
        <f>SUM(E22:E26)</f>
        <v>0</v>
      </c>
      <c r="F21" s="204">
        <f>SUM(F22:F26)</f>
        <v>0</v>
      </c>
      <c r="G21" s="204">
        <f t="shared" ref="G21:I21" si="15">SUM(G22:G26)</f>
        <v>0</v>
      </c>
      <c r="H21" s="204">
        <f t="shared" si="15"/>
        <v>0</v>
      </c>
      <c r="I21" s="204">
        <f t="shared" si="15"/>
        <v>0</v>
      </c>
      <c r="J21" s="204">
        <f>SUM(J22:J26)</f>
        <v>0</v>
      </c>
      <c r="K21" s="204">
        <f t="shared" ref="K21:M21" si="16">SUM(K22:K26)</f>
        <v>0</v>
      </c>
      <c r="L21" s="204">
        <f t="shared" si="16"/>
        <v>0</v>
      </c>
      <c r="M21" s="204">
        <f t="shared" si="16"/>
        <v>0</v>
      </c>
    </row>
    <row r="22" spans="1:13" s="213" customFormat="1" ht="18" customHeight="1" x14ac:dyDescent="0.2">
      <c r="A22" s="211" t="s">
        <v>32</v>
      </c>
      <c r="B22" s="212">
        <f>'[4]02'!$I$151</f>
        <v>0</v>
      </c>
      <c r="C22" s="212">
        <f>'[4]02'!$J$151</f>
        <v>0</v>
      </c>
      <c r="D22" s="212">
        <f>'[4]02'!$K$151</f>
        <v>0</v>
      </c>
      <c r="E22" s="212">
        <f>'[4]02'!$L$151</f>
        <v>0</v>
      </c>
      <c r="F22" s="212">
        <f>'[4]02'!I152</f>
        <v>0</v>
      </c>
      <c r="G22" s="212">
        <f>'[4]02'!J152</f>
        <v>0</v>
      </c>
      <c r="H22" s="212">
        <f>'[4]02'!K152</f>
        <v>0</v>
      </c>
      <c r="I22" s="212">
        <f>'[4]02'!L152</f>
        <v>0</v>
      </c>
      <c r="J22" s="212">
        <f>'[4]02'!I153</f>
        <v>0</v>
      </c>
      <c r="K22" s="212">
        <f>'[4]02'!J153</f>
        <v>0</v>
      </c>
      <c r="L22" s="212">
        <f>'[4]02'!K153</f>
        <v>0</v>
      </c>
      <c r="M22" s="212">
        <f>'[4]02'!L153</f>
        <v>0</v>
      </c>
    </row>
    <row r="23" spans="1:13" s="213" customFormat="1" ht="18" customHeight="1" x14ac:dyDescent="0.2">
      <c r="A23" s="211" t="s">
        <v>33</v>
      </c>
      <c r="B23" s="217">
        <f>'[4]13'!$I$151</f>
        <v>0</v>
      </c>
      <c r="C23" s="217">
        <f>'[4]13'!$J$151</f>
        <v>0</v>
      </c>
      <c r="D23" s="217">
        <f>'[4]13'!$K$151</f>
        <v>0</v>
      </c>
      <c r="E23" s="217">
        <f>'[4]13'!$L$151</f>
        <v>0</v>
      </c>
      <c r="F23" s="217">
        <f>'[4]13'!I152</f>
        <v>0</v>
      </c>
      <c r="G23" s="217">
        <f>'[4]13'!J152</f>
        <v>0</v>
      </c>
      <c r="H23" s="217">
        <f>'[4]13'!K152</f>
        <v>0</v>
      </c>
      <c r="I23" s="217">
        <f>'[4]13'!L152</f>
        <v>0</v>
      </c>
      <c r="J23" s="217">
        <f>'[4]13'!I153</f>
        <v>0</v>
      </c>
      <c r="K23" s="217">
        <f>'[4]13'!J153</f>
        <v>0</v>
      </c>
      <c r="L23" s="217">
        <f>'[4]13'!K153</f>
        <v>0</v>
      </c>
      <c r="M23" s="217">
        <f>'[4]13'!L153</f>
        <v>0</v>
      </c>
    </row>
    <row r="24" spans="1:13" s="213" customFormat="1" ht="18" customHeight="1" x14ac:dyDescent="0.2">
      <c r="A24" s="211" t="s">
        <v>34</v>
      </c>
      <c r="B24" s="217">
        <f>'[4]20'!$I$151</f>
        <v>0</v>
      </c>
      <c r="C24" s="217">
        <f>'[4]20'!$J$151</f>
        <v>0</v>
      </c>
      <c r="D24" s="217">
        <f>'[4]20'!$K$151</f>
        <v>0</v>
      </c>
      <c r="E24" s="217">
        <f>'[4]20'!$L$151</f>
        <v>0</v>
      </c>
      <c r="F24" s="217">
        <f>'[4]20'!I152</f>
        <v>0</v>
      </c>
      <c r="G24" s="217">
        <f>'[4]20'!J152</f>
        <v>0</v>
      </c>
      <c r="H24" s="217">
        <f>'[4]20'!K152</f>
        <v>0</v>
      </c>
      <c r="I24" s="217">
        <f>'[4]20'!L152</f>
        <v>0</v>
      </c>
      <c r="J24" s="217">
        <f>'[4]20'!I153</f>
        <v>0</v>
      </c>
      <c r="K24" s="217">
        <f>'[4]20'!J153</f>
        <v>0</v>
      </c>
      <c r="L24" s="217">
        <f>'[4]20'!K153</f>
        <v>0</v>
      </c>
      <c r="M24" s="217">
        <f>'[4]20'!L153</f>
        <v>0</v>
      </c>
    </row>
    <row r="25" spans="1:13" s="213" customFormat="1" ht="18" customHeight="1" x14ac:dyDescent="0.2">
      <c r="A25" s="211" t="s">
        <v>10</v>
      </c>
      <c r="B25" s="217">
        <f>'[4]24'!$I$151</f>
        <v>0</v>
      </c>
      <c r="C25" s="217">
        <f>'[4]24'!$J$151</f>
        <v>0</v>
      </c>
      <c r="D25" s="218">
        <f>'[4]24'!$K$151</f>
        <v>0</v>
      </c>
      <c r="E25" s="217">
        <f>'[4]24'!$L$151</f>
        <v>0</v>
      </c>
      <c r="F25" s="217">
        <f>'[4]24'!I152</f>
        <v>0</v>
      </c>
      <c r="G25" s="217">
        <f>'[4]24'!J152</f>
        <v>0</v>
      </c>
      <c r="H25" s="217">
        <f>'[4]24'!K152</f>
        <v>0</v>
      </c>
      <c r="I25" s="217">
        <f>'[4]24'!L152</f>
        <v>0</v>
      </c>
      <c r="J25" s="217">
        <f>'[4]24'!I153</f>
        <v>0</v>
      </c>
      <c r="K25" s="217">
        <f>'[4]24'!J153</f>
        <v>0</v>
      </c>
      <c r="L25" s="217">
        <f>'[4]24'!K153</f>
        <v>0</v>
      </c>
      <c r="M25" s="217">
        <f>'[4]24'!L153</f>
        <v>0</v>
      </c>
    </row>
    <row r="26" spans="1:13" s="213" customFormat="1" ht="18" customHeight="1" x14ac:dyDescent="0.2">
      <c r="A26" s="211" t="s">
        <v>35</v>
      </c>
      <c r="B26" s="217">
        <f>'[4]37'!$I$151</f>
        <v>0</v>
      </c>
      <c r="C26" s="217">
        <f>'[4]37'!$J$151</f>
        <v>0</v>
      </c>
      <c r="D26" s="217">
        <f>'[4]37'!$K$151</f>
        <v>0</v>
      </c>
      <c r="E26" s="217">
        <f>'[4]37'!$L$151</f>
        <v>0</v>
      </c>
      <c r="F26" s="217">
        <f>'[4]37'!I152</f>
        <v>0</v>
      </c>
      <c r="G26" s="217">
        <f>'[4]37'!J152</f>
        <v>0</v>
      </c>
      <c r="H26" s="217">
        <f>'[4]37'!K152</f>
        <v>0</v>
      </c>
      <c r="I26" s="217">
        <f>'[4]37'!L152</f>
        <v>0</v>
      </c>
      <c r="J26" s="217">
        <f>'[4]37'!I153</f>
        <v>0</v>
      </c>
      <c r="K26" s="217">
        <f>'[4]37'!J153</f>
        <v>0</v>
      </c>
      <c r="L26" s="217">
        <f>'[4]37'!K153</f>
        <v>0</v>
      </c>
      <c r="M26" s="217">
        <f>'[4]37'!L153</f>
        <v>0</v>
      </c>
    </row>
    <row r="27" spans="1:13" s="213" customFormat="1" ht="40.15" customHeight="1" x14ac:dyDescent="0.2">
      <c r="A27" s="216" t="s">
        <v>88</v>
      </c>
      <c r="B27" s="219">
        <f>SUM(B28:B33)</f>
        <v>0</v>
      </c>
      <c r="C27" s="219">
        <f t="shared" ref="C27:J27" si="17">SUM(C28:C33)</f>
        <v>0</v>
      </c>
      <c r="D27" s="219">
        <f>SUM(D28:D33)</f>
        <v>0</v>
      </c>
      <c r="E27" s="219">
        <f t="shared" si="17"/>
        <v>0</v>
      </c>
      <c r="F27" s="219">
        <f>SUM(F28:F33)</f>
        <v>0</v>
      </c>
      <c r="G27" s="219">
        <f t="shared" ref="G27:I27" si="18">SUM(G28:G33)</f>
        <v>0</v>
      </c>
      <c r="H27" s="219">
        <f t="shared" si="18"/>
        <v>0</v>
      </c>
      <c r="I27" s="219">
        <f t="shared" si="18"/>
        <v>0</v>
      </c>
      <c r="J27" s="219">
        <f t="shared" si="17"/>
        <v>0</v>
      </c>
      <c r="K27" s="219">
        <f t="shared" ref="K27:M27" si="19">SUM(K28:K33)</f>
        <v>0</v>
      </c>
      <c r="L27" s="219">
        <f t="shared" si="19"/>
        <v>0</v>
      </c>
      <c r="M27" s="219">
        <f t="shared" si="19"/>
        <v>0</v>
      </c>
    </row>
    <row r="28" spans="1:13" s="213" customFormat="1" ht="18" customHeight="1" x14ac:dyDescent="0.2">
      <c r="A28" s="211" t="s">
        <v>25</v>
      </c>
      <c r="B28" s="217">
        <f>'[4]11'!$I$151</f>
        <v>0</v>
      </c>
      <c r="C28" s="217">
        <f>'[4]11'!$J$151</f>
        <v>0</v>
      </c>
      <c r="D28" s="217">
        <f>'[4]11'!$K$151</f>
        <v>0</v>
      </c>
      <c r="E28" s="217">
        <f>'[4]11'!$L$151</f>
        <v>0</v>
      </c>
      <c r="F28" s="217">
        <f>'[4]11'!I152</f>
        <v>0</v>
      </c>
      <c r="G28" s="217">
        <f>'[4]11'!J152</f>
        <v>0</v>
      </c>
      <c r="H28" s="217">
        <f>'[4]11'!K152</f>
        <v>0</v>
      </c>
      <c r="I28" s="217">
        <f>'[4]11'!L152</f>
        <v>0</v>
      </c>
      <c r="J28" s="217">
        <f>'[4]11'!I153</f>
        <v>0</v>
      </c>
      <c r="K28" s="217">
        <f>'[4]11'!J153</f>
        <v>0</v>
      </c>
      <c r="L28" s="217">
        <f>'[4]11'!K153</f>
        <v>0</v>
      </c>
      <c r="M28" s="217">
        <f>'[4]11'!L153</f>
        <v>0</v>
      </c>
    </row>
    <row r="29" spans="1:13" s="222" customFormat="1" ht="18" customHeight="1" x14ac:dyDescent="0.2">
      <c r="A29" s="220" t="s">
        <v>26</v>
      </c>
      <c r="B29" s="221">
        <f>'[4]15'!$I$151</f>
        <v>0</v>
      </c>
      <c r="C29" s="221">
        <f>'[4]15'!$J$151</f>
        <v>0</v>
      </c>
      <c r="D29" s="221">
        <f>'[4]15'!$K$151</f>
        <v>0</v>
      </c>
      <c r="E29" s="221">
        <f>'[4]15'!$L$151</f>
        <v>0</v>
      </c>
      <c r="F29" s="221">
        <f>'[4]15'!I152</f>
        <v>0</v>
      </c>
      <c r="G29" s="221">
        <f>'[4]15'!J152</f>
        <v>0</v>
      </c>
      <c r="H29" s="221">
        <f>'[4]15'!K152</f>
        <v>0</v>
      </c>
      <c r="I29" s="221">
        <f>'[4]15'!L152</f>
        <v>0</v>
      </c>
      <c r="J29" s="221">
        <f>'[4]15'!I153</f>
        <v>0</v>
      </c>
      <c r="K29" s="221">
        <f>'[4]15'!J153</f>
        <v>0</v>
      </c>
      <c r="L29" s="221">
        <f>'[4]15'!K153</f>
        <v>0</v>
      </c>
      <c r="M29" s="221">
        <f>'[4]15'!L153</f>
        <v>0</v>
      </c>
    </row>
    <row r="30" spans="1:13" s="213" customFormat="1" ht="18" customHeight="1" x14ac:dyDescent="0.2">
      <c r="A30" s="211" t="s">
        <v>27</v>
      </c>
      <c r="B30" s="217">
        <f>'[4]16'!$I$151</f>
        <v>0</v>
      </c>
      <c r="C30" s="217">
        <f>'[4]16'!$J$151</f>
        <v>0</v>
      </c>
      <c r="D30" s="217">
        <f>'[4]16'!$K$151</f>
        <v>0</v>
      </c>
      <c r="E30" s="217">
        <f>'[4]16'!$L$151</f>
        <v>0</v>
      </c>
      <c r="F30" s="217">
        <f>'[4]16'!I152</f>
        <v>0</v>
      </c>
      <c r="G30" s="217">
        <f>'[4]16'!J152</f>
        <v>0</v>
      </c>
      <c r="H30" s="217">
        <f>'[4]16'!K152</f>
        <v>0</v>
      </c>
      <c r="I30" s="217">
        <f>'[4]16'!L152</f>
        <v>0</v>
      </c>
      <c r="J30" s="217">
        <f>'[4]16'!I153</f>
        <v>0</v>
      </c>
      <c r="K30" s="217">
        <f>'[4]16'!J153</f>
        <v>0</v>
      </c>
      <c r="L30" s="217">
        <f>'[4]16'!K153</f>
        <v>0</v>
      </c>
      <c r="M30" s="217">
        <f>'[4]16'!L153</f>
        <v>0</v>
      </c>
    </row>
    <row r="31" spans="1:13" s="213" customFormat="1" ht="18" customHeight="1" x14ac:dyDescent="0.2">
      <c r="A31" s="211" t="s">
        <v>28</v>
      </c>
      <c r="B31" s="217">
        <f>'[4]22'!$I$151</f>
        <v>0</v>
      </c>
      <c r="C31" s="217">
        <f>'[4]22'!$J$151</f>
        <v>0</v>
      </c>
      <c r="D31" s="217">
        <f>'[4]22'!$K$151</f>
        <v>0</v>
      </c>
      <c r="E31" s="217">
        <f>'[4]22'!$L$151</f>
        <v>0</v>
      </c>
      <c r="F31" s="217">
        <f>'[4]22'!I152</f>
        <v>0</v>
      </c>
      <c r="G31" s="217">
        <f>'[4]22'!J152</f>
        <v>0</v>
      </c>
      <c r="H31" s="217">
        <f>'[4]22'!K152</f>
        <v>0</v>
      </c>
      <c r="I31" s="217">
        <f>'[4]22'!L152</f>
        <v>0</v>
      </c>
      <c r="J31" s="217">
        <f>'[4]22'!I153</f>
        <v>0</v>
      </c>
      <c r="K31" s="217">
        <f>'[4]22'!J153</f>
        <v>0</v>
      </c>
      <c r="L31" s="217">
        <f>'[4]22'!K153</f>
        <v>0</v>
      </c>
      <c r="M31" s="217">
        <f>'[4]22'!L153</f>
        <v>0</v>
      </c>
    </row>
    <row r="32" spans="1:13" s="213" customFormat="1" ht="18" customHeight="1" x14ac:dyDescent="0.2">
      <c r="A32" s="211" t="s">
        <v>14</v>
      </c>
      <c r="B32" s="217">
        <f>'[4]35'!$I$151</f>
        <v>0</v>
      </c>
      <c r="C32" s="217">
        <f>'[4]35'!$J$151</f>
        <v>0</v>
      </c>
      <c r="D32" s="217">
        <f>'[4]35'!$K$151</f>
        <v>0</v>
      </c>
      <c r="E32" s="217">
        <f>'[4]35'!$L$151</f>
        <v>0</v>
      </c>
      <c r="F32" s="217">
        <f>'[4]35'!I152</f>
        <v>0</v>
      </c>
      <c r="G32" s="217">
        <f>'[4]35'!J152</f>
        <v>0</v>
      </c>
      <c r="H32" s="217">
        <f>'[4]35'!K152</f>
        <v>0</v>
      </c>
      <c r="I32" s="217">
        <f>'[4]35'!L152</f>
        <v>0</v>
      </c>
      <c r="J32" s="217">
        <f>'[4]35'!I153</f>
        <v>0</v>
      </c>
      <c r="K32" s="217">
        <f>'[4]35'!J153</f>
        <v>0</v>
      </c>
      <c r="L32" s="217">
        <f>'[4]35'!K153</f>
        <v>0</v>
      </c>
      <c r="M32" s="217">
        <f>'[4]35'!L153</f>
        <v>0</v>
      </c>
    </row>
    <row r="33" spans="1:13" s="213" customFormat="1" ht="18" customHeight="1" x14ac:dyDescent="0.2">
      <c r="A33" s="211" t="s">
        <v>42</v>
      </c>
      <c r="B33" s="217">
        <f>'[4]61'!$I$151</f>
        <v>0</v>
      </c>
      <c r="C33" s="217">
        <f>'[4]61'!$J$151</f>
        <v>0</v>
      </c>
      <c r="D33" s="217">
        <f>'[4]61'!$K$151</f>
        <v>0</v>
      </c>
      <c r="E33" s="217">
        <f>'[4]61'!$L$151</f>
        <v>0</v>
      </c>
      <c r="F33" s="217">
        <f>'[4]61'!I152</f>
        <v>0</v>
      </c>
      <c r="G33" s="217">
        <f>'[4]61'!J152</f>
        <v>0</v>
      </c>
      <c r="H33" s="217">
        <f>'[4]61'!K152</f>
        <v>0</v>
      </c>
      <c r="I33" s="217">
        <f>'[4]61'!L152</f>
        <v>0</v>
      </c>
      <c r="J33" s="217">
        <f>'[4]61'!I153</f>
        <v>0</v>
      </c>
      <c r="K33" s="217" t="s">
        <v>219</v>
      </c>
      <c r="L33" s="217">
        <f>'[4]61'!K153</f>
        <v>0</v>
      </c>
      <c r="M33" s="217">
        <f>'[4]61'!L153</f>
        <v>0</v>
      </c>
    </row>
    <row r="34" spans="1:13" s="213" customFormat="1" ht="40.15" customHeight="1" x14ac:dyDescent="0.2">
      <c r="A34" s="216" t="s">
        <v>89</v>
      </c>
      <c r="B34" s="219">
        <f>SUM(B35:B42)</f>
        <v>0</v>
      </c>
      <c r="C34" s="219">
        <f>SUM(C35:C42)</f>
        <v>0</v>
      </c>
      <c r="D34" s="219">
        <f t="shared" ref="D34:J34" si="20">SUM(D35:D42)</f>
        <v>0</v>
      </c>
      <c r="E34" s="219">
        <f>SUM(E35:E42)</f>
        <v>0</v>
      </c>
      <c r="F34" s="219">
        <f>SUM(F35:F42)</f>
        <v>0</v>
      </c>
      <c r="G34" s="219">
        <f t="shared" ref="G34:I34" si="21">SUM(G35:G42)</f>
        <v>0</v>
      </c>
      <c r="H34" s="219">
        <f t="shared" si="21"/>
        <v>1</v>
      </c>
      <c r="I34" s="219">
        <f t="shared" si="21"/>
        <v>15</v>
      </c>
      <c r="J34" s="219">
        <f t="shared" si="20"/>
        <v>0</v>
      </c>
      <c r="K34" s="219">
        <f t="shared" ref="K34:M34" si="22">SUM(K35:K42)</f>
        <v>0</v>
      </c>
      <c r="L34" s="219">
        <f t="shared" si="22"/>
        <v>0</v>
      </c>
      <c r="M34" s="219">
        <f t="shared" si="22"/>
        <v>0</v>
      </c>
    </row>
    <row r="35" spans="1:13" s="213" customFormat="1" ht="18" customHeight="1" x14ac:dyDescent="0.2">
      <c r="A35" s="211" t="s">
        <v>16</v>
      </c>
      <c r="B35" s="217">
        <f>'[4]01'!$I$151</f>
        <v>0</v>
      </c>
      <c r="C35" s="217">
        <f>'[4]01'!$J$151</f>
        <v>0</v>
      </c>
      <c r="D35" s="217">
        <f>'[4]01'!$K$151</f>
        <v>0</v>
      </c>
      <c r="E35" s="217">
        <f>'[4]01'!$L$151</f>
        <v>0</v>
      </c>
      <c r="F35" s="217">
        <f>'[4]01'!I152</f>
        <v>0</v>
      </c>
      <c r="G35" s="217">
        <f>'[4]01'!J152</f>
        <v>0</v>
      </c>
      <c r="H35" s="217">
        <f>'[4]01'!K152</f>
        <v>0</v>
      </c>
      <c r="I35" s="217">
        <f>'[4]01'!L152</f>
        <v>0</v>
      </c>
      <c r="J35" s="217">
        <f>'[4]01'!I153</f>
        <v>0</v>
      </c>
      <c r="K35" s="217">
        <f>'[4]01'!J153</f>
        <v>0</v>
      </c>
      <c r="L35" s="217">
        <f>'[4]01'!K153</f>
        <v>0</v>
      </c>
      <c r="M35" s="217">
        <f>'[4]01'!L153</f>
        <v>0</v>
      </c>
    </row>
    <row r="36" spans="1:13" s="213" customFormat="1" ht="18" customHeight="1" x14ac:dyDescent="0.2">
      <c r="A36" s="211" t="s">
        <v>17</v>
      </c>
      <c r="B36" s="217">
        <f>'[4]07'!$I$151</f>
        <v>0</v>
      </c>
      <c r="C36" s="217">
        <f>'[4]07'!$J$151</f>
        <v>0</v>
      </c>
      <c r="D36" s="217">
        <f>'[4]07'!$K$151</f>
        <v>0</v>
      </c>
      <c r="E36" s="217">
        <f>'[4]07'!$L$151</f>
        <v>0</v>
      </c>
      <c r="F36" s="217">
        <f>'[4]07'!I152</f>
        <v>0</v>
      </c>
      <c r="G36" s="217">
        <f>'[4]07'!J152</f>
        <v>0</v>
      </c>
      <c r="H36" s="217">
        <f>'[4]07'!K152</f>
        <v>0</v>
      </c>
      <c r="I36" s="217">
        <f>'[4]07'!L152</f>
        <v>0</v>
      </c>
      <c r="J36" s="217">
        <f>'[4]07'!I153</f>
        <v>0</v>
      </c>
      <c r="K36" s="217">
        <f>'[4]07'!J153</f>
        <v>0</v>
      </c>
      <c r="L36" s="217">
        <f>'[4]07'!K153</f>
        <v>0</v>
      </c>
      <c r="M36" s="217">
        <f>'[4]07'!L153</f>
        <v>0</v>
      </c>
    </row>
    <row r="37" spans="1:13" s="213" customFormat="1" ht="18" customHeight="1" x14ac:dyDescent="0.2">
      <c r="A37" s="211" t="s">
        <v>18</v>
      </c>
      <c r="B37" s="217">
        <f>'[4]09'!$I$151</f>
        <v>0</v>
      </c>
      <c r="C37" s="217">
        <f>'[4]09'!$J$151</f>
        <v>0</v>
      </c>
      <c r="D37" s="217">
        <f>'[4]09'!$K$151</f>
        <v>0</v>
      </c>
      <c r="E37" s="217">
        <f>'[4]09'!$L$151</f>
        <v>0</v>
      </c>
      <c r="F37" s="217">
        <f>'[4]09'!I152</f>
        <v>0</v>
      </c>
      <c r="G37" s="217">
        <f>'[4]09'!J152</f>
        <v>0</v>
      </c>
      <c r="H37" s="217">
        <f>'[4]09'!K152</f>
        <v>0</v>
      </c>
      <c r="I37" s="217">
        <f>'[4]09'!L152</f>
        <v>0</v>
      </c>
      <c r="J37" s="217">
        <f>'[4]09'!I153</f>
        <v>0</v>
      </c>
      <c r="K37" s="217">
        <f>'[4]09'!J153</f>
        <v>0</v>
      </c>
      <c r="L37" s="217">
        <f>'[4]09'!K153</f>
        <v>0</v>
      </c>
      <c r="M37" s="217">
        <f>'[4]09'!L153</f>
        <v>0</v>
      </c>
    </row>
    <row r="38" spans="1:13" s="213" customFormat="1" ht="18" customHeight="1" x14ac:dyDescent="0.2">
      <c r="A38" s="211" t="s">
        <v>19</v>
      </c>
      <c r="B38" s="217">
        <f>'[4]23'!$I$151</f>
        <v>0</v>
      </c>
      <c r="C38" s="217">
        <f>'[4]23'!$J$151</f>
        <v>0</v>
      </c>
      <c r="D38" s="217">
        <f>'[4]23'!$K$151</f>
        <v>0</v>
      </c>
      <c r="E38" s="217">
        <f>'[4]23'!$L$151</f>
        <v>0</v>
      </c>
      <c r="F38" s="217">
        <f>'[4]23'!I152</f>
        <v>0</v>
      </c>
      <c r="G38" s="217">
        <f>'[4]23'!J152</f>
        <v>0</v>
      </c>
      <c r="H38" s="217">
        <f>'[4]23'!K152</f>
        <v>0</v>
      </c>
      <c r="I38" s="217">
        <f>'[4]23'!L152</f>
        <v>0</v>
      </c>
      <c r="J38" s="217">
        <f>'[4]23'!I153</f>
        <v>0</v>
      </c>
      <c r="K38" s="217">
        <f>'[4]23'!J153</f>
        <v>0</v>
      </c>
      <c r="L38" s="217">
        <f>'[4]23'!K153</f>
        <v>0</v>
      </c>
      <c r="M38" s="217">
        <f>'[4]23'!L153</f>
        <v>0</v>
      </c>
    </row>
    <row r="39" spans="1:13" s="213" customFormat="1" ht="18" customHeight="1" x14ac:dyDescent="0.2">
      <c r="A39" s="211" t="s">
        <v>20</v>
      </c>
      <c r="B39" s="217">
        <f>'[4]25'!$I$151</f>
        <v>0</v>
      </c>
      <c r="C39" s="217">
        <f>'[4]25'!$J$151</f>
        <v>0</v>
      </c>
      <c r="D39" s="217">
        <f>'[4]25'!$K$151</f>
        <v>0</v>
      </c>
      <c r="E39" s="217">
        <f>'[4]25'!$L$151</f>
        <v>0</v>
      </c>
      <c r="F39" s="217">
        <f>'[4]25'!I152</f>
        <v>0</v>
      </c>
      <c r="G39" s="217">
        <f>'[4]25'!J152</f>
        <v>0</v>
      </c>
      <c r="H39" s="217">
        <f>'[4]25'!K152</f>
        <v>1</v>
      </c>
      <c r="I39" s="217">
        <f>'[4]25'!L152</f>
        <v>15</v>
      </c>
      <c r="J39" s="217">
        <f>'[4]25'!I153</f>
        <v>0</v>
      </c>
      <c r="K39" s="217">
        <f>'[4]25'!J153</f>
        <v>0</v>
      </c>
      <c r="L39" s="217">
        <f>'[4]25'!K153</f>
        <v>0</v>
      </c>
      <c r="M39" s="217">
        <f>'[4]25'!L153</f>
        <v>0</v>
      </c>
    </row>
    <row r="40" spans="1:13" s="213" customFormat="1" ht="18" customHeight="1" x14ac:dyDescent="0.2">
      <c r="A40" s="211" t="s">
        <v>21</v>
      </c>
      <c r="B40" s="217">
        <f>'[4]30'!$I$151</f>
        <v>0</v>
      </c>
      <c r="C40" s="217">
        <f>'[4]30'!$J$151</f>
        <v>0</v>
      </c>
      <c r="D40" s="217">
        <f>'[4]30'!$K$151</f>
        <v>0</v>
      </c>
      <c r="E40" s="217">
        <f>'[4]30'!$L$151</f>
        <v>0</v>
      </c>
      <c r="F40" s="217">
        <f>'[4]30'!I152</f>
        <v>0</v>
      </c>
      <c r="G40" s="217">
        <f>'[4]30'!J152</f>
        <v>0</v>
      </c>
      <c r="H40" s="217">
        <f>'[4]30'!K152</f>
        <v>0</v>
      </c>
      <c r="I40" s="217">
        <f>'[4]30'!L152</f>
        <v>0</v>
      </c>
      <c r="J40" s="217">
        <f>'[4]30'!I153</f>
        <v>0</v>
      </c>
      <c r="K40" s="217">
        <f>'[4]30'!J153</f>
        <v>0</v>
      </c>
      <c r="L40" s="217">
        <f>'[4]30'!K153</f>
        <v>0</v>
      </c>
      <c r="M40" s="217">
        <f>'[4]30'!L153</f>
        <v>0</v>
      </c>
    </row>
    <row r="41" spans="1:13" s="213" customFormat="1" ht="18" customHeight="1" x14ac:dyDescent="0.2">
      <c r="A41" s="211" t="s">
        <v>22</v>
      </c>
      <c r="B41" s="217">
        <f>'[4]36'!$I$151</f>
        <v>0</v>
      </c>
      <c r="C41" s="217">
        <f>'[4]36'!$J$151</f>
        <v>0</v>
      </c>
      <c r="D41" s="217">
        <f>'[4]36'!$K$151</f>
        <v>0</v>
      </c>
      <c r="E41" s="217">
        <f>'[4]36'!$L$151</f>
        <v>0</v>
      </c>
      <c r="F41" s="217">
        <f>'[4]36'!I152</f>
        <v>0</v>
      </c>
      <c r="G41" s="217">
        <f>'[4]36'!J152</f>
        <v>0</v>
      </c>
      <c r="H41" s="217">
        <f>'[4]36'!K152</f>
        <v>0</v>
      </c>
      <c r="I41" s="217">
        <f>'[4]36'!L152</f>
        <v>0</v>
      </c>
      <c r="J41" s="217">
        <f>'[4]36'!I153</f>
        <v>0</v>
      </c>
      <c r="K41" s="217">
        <f>'[4]36'!J153</f>
        <v>0</v>
      </c>
      <c r="L41" s="217">
        <f>'[4]36'!K153</f>
        <v>0</v>
      </c>
      <c r="M41" s="217">
        <f>'[4]36'!L153</f>
        <v>0</v>
      </c>
    </row>
    <row r="42" spans="1:13" s="213" customFormat="1" ht="18" customHeight="1" x14ac:dyDescent="0.2">
      <c r="A42" s="211" t="s">
        <v>44</v>
      </c>
      <c r="B42" s="217">
        <f>'[4]63'!$I$151</f>
        <v>0</v>
      </c>
      <c r="C42" s="217">
        <f>'[4]63'!$J$151</f>
        <v>0</v>
      </c>
      <c r="D42" s="217">
        <f>'[4]63'!$K$151</f>
        <v>0</v>
      </c>
      <c r="E42" s="217">
        <f>'[4]63'!$L$151</f>
        <v>0</v>
      </c>
      <c r="F42" s="217">
        <f>'[4]63'!I152</f>
        <v>0</v>
      </c>
      <c r="G42" s="217">
        <f>'[4]63'!J152</f>
        <v>0</v>
      </c>
      <c r="H42" s="217">
        <f>'[4]63'!K152</f>
        <v>0</v>
      </c>
      <c r="I42" s="217">
        <f>'[4]63'!L152</f>
        <v>0</v>
      </c>
      <c r="J42" s="217">
        <f>'[4]63'!I153</f>
        <v>0</v>
      </c>
      <c r="K42" s="217">
        <f>'[4]63'!J153</f>
        <v>0</v>
      </c>
      <c r="L42" s="217">
        <f>'[4]63'!K153</f>
        <v>0</v>
      </c>
      <c r="M42" s="217">
        <f>'[4]63'!L153</f>
        <v>0</v>
      </c>
    </row>
    <row r="43" spans="1:13" s="213" customFormat="1" ht="40.15" customHeight="1" x14ac:dyDescent="0.2">
      <c r="A43" s="216" t="s">
        <v>90</v>
      </c>
      <c r="B43" s="219">
        <f>SUM(B44:B47)</f>
        <v>0</v>
      </c>
      <c r="C43" s="219">
        <f t="shared" ref="C43:D43" si="23">SUM(C44:C47)</f>
        <v>0</v>
      </c>
      <c r="D43" s="219">
        <f t="shared" si="23"/>
        <v>0</v>
      </c>
      <c r="E43" s="219">
        <f>SUM(E44:E47)</f>
        <v>0</v>
      </c>
      <c r="F43" s="219">
        <f>SUM(F44:F47)</f>
        <v>0</v>
      </c>
      <c r="G43" s="219">
        <f t="shared" ref="G43:I43" si="24">SUM(G44:G47)</f>
        <v>0</v>
      </c>
      <c r="H43" s="219">
        <f t="shared" si="24"/>
        <v>1</v>
      </c>
      <c r="I43" s="219">
        <f t="shared" si="24"/>
        <v>16</v>
      </c>
      <c r="J43" s="219">
        <f>SUM(J44:J47)</f>
        <v>0</v>
      </c>
      <c r="K43" s="219">
        <f t="shared" ref="K43:M43" si="25">SUM(K44:K47)</f>
        <v>0</v>
      </c>
      <c r="L43" s="219">
        <f t="shared" si="25"/>
        <v>0</v>
      </c>
      <c r="M43" s="219">
        <f t="shared" si="25"/>
        <v>0</v>
      </c>
    </row>
    <row r="44" spans="1:13" s="213" customFormat="1" ht="18" customHeight="1" x14ac:dyDescent="0.2">
      <c r="A44" s="211" t="s">
        <v>29</v>
      </c>
      <c r="B44" s="217">
        <f>'[4]04'!$I$151</f>
        <v>0</v>
      </c>
      <c r="C44" s="217">
        <f>'[4]04'!$J$151</f>
        <v>0</v>
      </c>
      <c r="D44" s="217">
        <f>'[4]04'!$K$151</f>
        <v>0</v>
      </c>
      <c r="E44" s="217">
        <f>'[4]04'!$L$151</f>
        <v>0</v>
      </c>
      <c r="F44" s="217">
        <f>'[4]04'!I152</f>
        <v>0</v>
      </c>
      <c r="G44" s="217">
        <f>'[4]04'!J152</f>
        <v>0</v>
      </c>
      <c r="H44" s="217">
        <f>'[4]04'!K152</f>
        <v>0</v>
      </c>
      <c r="I44" s="217">
        <f>'[4]04'!L152</f>
        <v>0</v>
      </c>
      <c r="J44" s="217">
        <f>'[4]04'!I153</f>
        <v>0</v>
      </c>
      <c r="K44" s="217">
        <f>'[4]04'!J153</f>
        <v>0</v>
      </c>
      <c r="L44" s="217">
        <f>'[4]04'!K153</f>
        <v>0</v>
      </c>
      <c r="M44" s="217">
        <f>'[4]04'!L153</f>
        <v>0</v>
      </c>
    </row>
    <row r="45" spans="1:13" s="213" customFormat="1" ht="18" customHeight="1" x14ac:dyDescent="0.2">
      <c r="A45" s="211" t="s">
        <v>30</v>
      </c>
      <c r="B45" s="217">
        <f>'[4]19'!$I$151</f>
        <v>0</v>
      </c>
      <c r="C45" s="217">
        <f>'[4]19'!$J$151</f>
        <v>0</v>
      </c>
      <c r="D45" s="217">
        <f>'[4]19'!$K$151</f>
        <v>0</v>
      </c>
      <c r="E45" s="217">
        <f>'[4]19'!$L$151</f>
        <v>0</v>
      </c>
      <c r="F45" s="217">
        <f>'[4]19'!I152</f>
        <v>0</v>
      </c>
      <c r="G45" s="217">
        <f>'[4]19'!J152</f>
        <v>0</v>
      </c>
      <c r="H45" s="217">
        <f>'[4]19'!K152</f>
        <v>0</v>
      </c>
      <c r="I45" s="217">
        <f>'[4]19'!L152</f>
        <v>0</v>
      </c>
      <c r="J45" s="217">
        <f>'[4]19'!I153</f>
        <v>0</v>
      </c>
      <c r="K45" s="217">
        <f>'[4]19'!J153</f>
        <v>0</v>
      </c>
      <c r="L45" s="217">
        <f>'[4]19'!K153</f>
        <v>0</v>
      </c>
      <c r="M45" s="217">
        <f>'[4]19'!L153</f>
        <v>0</v>
      </c>
    </row>
    <row r="46" spans="1:13" s="213" customFormat="1" ht="18" customHeight="1" x14ac:dyDescent="0.2">
      <c r="A46" s="211" t="s">
        <v>31</v>
      </c>
      <c r="B46" s="217">
        <f>'[4]27'!$I$151</f>
        <v>0</v>
      </c>
      <c r="C46" s="217">
        <f>'[4]27'!$J$151</f>
        <v>0</v>
      </c>
      <c r="D46" s="217">
        <f>'[4]27'!$K$151</f>
        <v>0</v>
      </c>
      <c r="E46" s="217">
        <f>'[4]27'!$L$151</f>
        <v>0</v>
      </c>
      <c r="F46" s="217">
        <f>'[4]27'!I152</f>
        <v>0</v>
      </c>
      <c r="G46" s="217">
        <f>'[4]27'!J152</f>
        <v>0</v>
      </c>
      <c r="H46" s="217">
        <f>'[4]27'!K152</f>
        <v>0</v>
      </c>
      <c r="I46" s="217">
        <f>'[4]27'!L152</f>
        <v>0</v>
      </c>
      <c r="J46" s="217">
        <f>'[4]27'!I153</f>
        <v>0</v>
      </c>
      <c r="K46" s="217">
        <f>'[4]27'!J153</f>
        <v>0</v>
      </c>
      <c r="L46" s="217">
        <f>'[4]27'!K153</f>
        <v>0</v>
      </c>
      <c r="M46" s="217">
        <f>'[4]27'!L153</f>
        <v>0</v>
      </c>
    </row>
    <row r="47" spans="1:13" s="213" customFormat="1" ht="18" customHeight="1" x14ac:dyDescent="0.2">
      <c r="A47" s="211" t="s">
        <v>43</v>
      </c>
      <c r="B47" s="217">
        <f>'[4]62'!$I$151</f>
        <v>0</v>
      </c>
      <c r="C47" s="217">
        <f>'[4]62'!$J$151</f>
        <v>0</v>
      </c>
      <c r="D47" s="217">
        <f>'[4]62'!$K$151</f>
        <v>0</v>
      </c>
      <c r="E47" s="217">
        <f>'[4]62'!$L$151</f>
        <v>0</v>
      </c>
      <c r="F47" s="217">
        <f>'[4]62'!I152</f>
        <v>0</v>
      </c>
      <c r="G47" s="217">
        <f>'[4]62'!J152</f>
        <v>0</v>
      </c>
      <c r="H47" s="217">
        <f>'[4]62'!K152</f>
        <v>1</v>
      </c>
      <c r="I47" s="217">
        <f>'[4]62'!L152</f>
        <v>16</v>
      </c>
      <c r="J47" s="217">
        <f>'[4]62'!I153</f>
        <v>0</v>
      </c>
      <c r="K47" s="217">
        <f>'[4]62'!J153</f>
        <v>0</v>
      </c>
      <c r="L47" s="217">
        <f>'[4]62'!K153</f>
        <v>0</v>
      </c>
      <c r="M47" s="217">
        <f>'[4]62'!L153</f>
        <v>0</v>
      </c>
    </row>
    <row r="48" spans="1:13" s="213" customFormat="1" ht="40.15" customHeight="1" x14ac:dyDescent="0.2">
      <c r="A48" s="216" t="s">
        <v>91</v>
      </c>
      <c r="B48" s="219">
        <f>SUM(B49:B54)</f>
        <v>0</v>
      </c>
      <c r="C48" s="219">
        <f t="shared" ref="C48:J48" si="26">SUM(C49:C54)</f>
        <v>0</v>
      </c>
      <c r="D48" s="219">
        <f t="shared" si="26"/>
        <v>0</v>
      </c>
      <c r="E48" s="219">
        <f t="shared" si="26"/>
        <v>0</v>
      </c>
      <c r="F48" s="219">
        <f>SUM(F49:F54)</f>
        <v>0</v>
      </c>
      <c r="G48" s="219">
        <f t="shared" ref="G48:I48" si="27">SUM(G49:G54)</f>
        <v>0</v>
      </c>
      <c r="H48" s="219">
        <f t="shared" si="27"/>
        <v>0</v>
      </c>
      <c r="I48" s="219">
        <f t="shared" si="27"/>
        <v>0</v>
      </c>
      <c r="J48" s="219">
        <f t="shared" si="26"/>
        <v>0</v>
      </c>
      <c r="K48" s="219">
        <f t="shared" ref="K48:M48" si="28">SUM(K49:K54)</f>
        <v>0</v>
      </c>
      <c r="L48" s="219">
        <f t="shared" si="28"/>
        <v>0</v>
      </c>
      <c r="M48" s="219">
        <f t="shared" si="28"/>
        <v>0</v>
      </c>
    </row>
    <row r="49" spans="1:13" s="213" customFormat="1" ht="18" customHeight="1" x14ac:dyDescent="0.2">
      <c r="A49" s="211" t="s">
        <v>36</v>
      </c>
      <c r="B49" s="217">
        <f>'[4]03'!$I$151</f>
        <v>0</v>
      </c>
      <c r="C49" s="217">
        <f>'[4]03'!$J$151</f>
        <v>0</v>
      </c>
      <c r="D49" s="217">
        <f>'[4]03'!$K$151</f>
        <v>0</v>
      </c>
      <c r="E49" s="217">
        <f>'[4]03'!$L$151</f>
        <v>0</v>
      </c>
      <c r="F49" s="217">
        <f>'[4]03'!I152</f>
        <v>0</v>
      </c>
      <c r="G49" s="217">
        <f>'[4]03'!J152</f>
        <v>0</v>
      </c>
      <c r="H49" s="217">
        <f>'[4]03'!K152</f>
        <v>0</v>
      </c>
      <c r="I49" s="217">
        <f>'[4]03'!L152</f>
        <v>0</v>
      </c>
      <c r="J49" s="217">
        <f>'[4]03'!I153</f>
        <v>0</v>
      </c>
      <c r="K49" s="217">
        <f>'[4]03'!J153</f>
        <v>0</v>
      </c>
      <c r="L49" s="217">
        <f>'[4]03'!K153</f>
        <v>0</v>
      </c>
      <c r="M49" s="217">
        <f>'[4]03'!L153</f>
        <v>0</v>
      </c>
    </row>
    <row r="50" spans="1:13" s="213" customFormat="1" ht="18" customHeight="1" x14ac:dyDescent="0.2">
      <c r="A50" s="211" t="s">
        <v>23</v>
      </c>
      <c r="B50" s="217">
        <f>'[4]10'!$I$151</f>
        <v>0</v>
      </c>
      <c r="C50" s="217">
        <f>'[4]10'!$J$151</f>
        <v>0</v>
      </c>
      <c r="D50" s="217">
        <f>'[4]10'!$K$151</f>
        <v>0</v>
      </c>
      <c r="E50" s="217">
        <f>'[4]10'!$L$151</f>
        <v>0</v>
      </c>
      <c r="F50" s="217">
        <f>'[4]10'!I152</f>
        <v>0</v>
      </c>
      <c r="G50" s="217">
        <f>'[4]10'!J152</f>
        <v>0</v>
      </c>
      <c r="H50" s="217">
        <f>'[4]10'!K152</f>
        <v>0</v>
      </c>
      <c r="I50" s="217">
        <f>'[4]10'!L152</f>
        <v>0</v>
      </c>
      <c r="J50" s="217">
        <f>'[4]10'!I153</f>
        <v>0</v>
      </c>
      <c r="K50" s="217">
        <f>'[4]10'!J153</f>
        <v>0</v>
      </c>
      <c r="L50" s="217">
        <f>'[4]10'!K153</f>
        <v>0</v>
      </c>
      <c r="M50" s="217">
        <f>'[4]10'!L153</f>
        <v>0</v>
      </c>
    </row>
    <row r="51" spans="1:13" s="213" customFormat="1" ht="18" customHeight="1" x14ac:dyDescent="0.2">
      <c r="A51" s="211" t="s">
        <v>49</v>
      </c>
      <c r="B51" s="217">
        <f>'[4]26'!$I$151</f>
        <v>0</v>
      </c>
      <c r="C51" s="217">
        <f>'[4]26'!$J$151</f>
        <v>0</v>
      </c>
      <c r="D51" s="217">
        <f>'[4]26'!$K$151</f>
        <v>0</v>
      </c>
      <c r="E51" s="217">
        <f>'[4]26'!$L$151</f>
        <v>0</v>
      </c>
      <c r="F51" s="217">
        <f>'[4]26'!I152</f>
        <v>0</v>
      </c>
      <c r="G51" s="217">
        <f>'[4]26'!J152</f>
        <v>0</v>
      </c>
      <c r="H51" s="217">
        <f>'[4]26'!K152</f>
        <v>0</v>
      </c>
      <c r="I51" s="217">
        <f>'[4]26'!L152</f>
        <v>0</v>
      </c>
      <c r="J51" s="217">
        <f>'[4]26'!I153</f>
        <v>0</v>
      </c>
      <c r="K51" s="217">
        <f>'[4]26'!J153</f>
        <v>0</v>
      </c>
      <c r="L51" s="217">
        <f>'[4]26'!K153</f>
        <v>0</v>
      </c>
      <c r="M51" s="217">
        <f>'[4]26'!L153</f>
        <v>0</v>
      </c>
    </row>
    <row r="52" spans="1:13" s="213" customFormat="1" ht="18" customHeight="1" x14ac:dyDescent="0.2">
      <c r="A52" s="211" t="s">
        <v>24</v>
      </c>
      <c r="B52" s="217">
        <f>'[4]29'!$I$151</f>
        <v>0</v>
      </c>
      <c r="C52" s="217">
        <f>'[4]29'!$J$151</f>
        <v>0</v>
      </c>
      <c r="D52" s="217">
        <f>'[4]29'!$K$151</f>
        <v>0</v>
      </c>
      <c r="E52" s="217">
        <f>'[4]29'!$L$151</f>
        <v>0</v>
      </c>
      <c r="F52" s="217">
        <f>'[4]29'!I152</f>
        <v>0</v>
      </c>
      <c r="G52" s="217">
        <f>'[4]29'!J152</f>
        <v>0</v>
      </c>
      <c r="H52" s="217">
        <f>'[4]29'!K152</f>
        <v>0</v>
      </c>
      <c r="I52" s="217">
        <f>'[4]29'!L152</f>
        <v>0</v>
      </c>
      <c r="J52" s="217">
        <f>'[4]29'!I153</f>
        <v>0</v>
      </c>
      <c r="K52" s="217">
        <f>'[4]29'!J153</f>
        <v>0</v>
      </c>
      <c r="L52" s="217">
        <f>'[4]29'!K153</f>
        <v>0</v>
      </c>
      <c r="M52" s="217">
        <f>'[4]29'!L153</f>
        <v>0</v>
      </c>
    </row>
    <row r="53" spans="1:13" s="213" customFormat="1" ht="18" customHeight="1" x14ac:dyDescent="0.2">
      <c r="A53" s="211" t="s">
        <v>13</v>
      </c>
      <c r="B53" s="217">
        <f>'[4]33'!$I$151</f>
        <v>0</v>
      </c>
      <c r="C53" s="217">
        <f>'[4]33'!$J$151</f>
        <v>0</v>
      </c>
      <c r="D53" s="217">
        <f>'[4]33'!$K$151</f>
        <v>0</v>
      </c>
      <c r="E53" s="217">
        <f>'[4]33'!$L$151</f>
        <v>0</v>
      </c>
      <c r="F53" s="217">
        <f>'[4]33'!I152</f>
        <v>0</v>
      </c>
      <c r="G53" s="217">
        <f>'[4]33'!J152</f>
        <v>0</v>
      </c>
      <c r="H53" s="217">
        <f>'[4]33'!K152</f>
        <v>0</v>
      </c>
      <c r="I53" s="217">
        <f>'[4]33'!L152</f>
        <v>0</v>
      </c>
      <c r="J53" s="217">
        <f>'[4]33'!I153</f>
        <v>0</v>
      </c>
      <c r="K53" s="217">
        <f>'[4]33'!J153</f>
        <v>0</v>
      </c>
      <c r="L53" s="217">
        <f>'[4]33'!K153</f>
        <v>0</v>
      </c>
      <c r="M53" s="217">
        <f>'[4]33'!L153</f>
        <v>0</v>
      </c>
    </row>
    <row r="54" spans="1:13" s="213" customFormat="1" ht="18" customHeight="1" x14ac:dyDescent="0.2">
      <c r="A54" s="211" t="s">
        <v>45</v>
      </c>
      <c r="B54" s="217">
        <f>'[4]64'!$I$151</f>
        <v>0</v>
      </c>
      <c r="C54" s="217">
        <f>'[4]64'!$J$151</f>
        <v>0</v>
      </c>
      <c r="D54" s="217">
        <f>'[4]64'!$K$151</f>
        <v>0</v>
      </c>
      <c r="E54" s="217">
        <f>'[4]64'!$L$151</f>
        <v>0</v>
      </c>
      <c r="F54" s="217">
        <f>'[4]64'!I152</f>
        <v>0</v>
      </c>
      <c r="G54" s="217">
        <f>'[4]64'!J152</f>
        <v>0</v>
      </c>
      <c r="H54" s="217">
        <f>'[4]64'!K152</f>
        <v>0</v>
      </c>
      <c r="I54" s="217">
        <f>'[4]64'!L152</f>
        <v>0</v>
      </c>
      <c r="J54" s="217">
        <f>'[4]64'!I153</f>
        <v>0</v>
      </c>
      <c r="K54" s="217">
        <f>'[4]64'!J153</f>
        <v>0</v>
      </c>
      <c r="L54" s="217">
        <f>'[4]64'!K153</f>
        <v>0</v>
      </c>
      <c r="M54" s="217">
        <f>'[4]64'!L153</f>
        <v>0</v>
      </c>
    </row>
    <row r="55" spans="1:13" s="213" customFormat="1" ht="40.15" customHeight="1" x14ac:dyDescent="0.2">
      <c r="A55" s="216" t="s">
        <v>92</v>
      </c>
      <c r="B55" s="219">
        <f>SUM(B56:B58)</f>
        <v>0</v>
      </c>
      <c r="C55" s="219">
        <f>SUM(C56:C58)</f>
        <v>0</v>
      </c>
      <c r="D55" s="219">
        <f t="shared" ref="D55:J55" si="29">SUM(D56:D58)</f>
        <v>0</v>
      </c>
      <c r="E55" s="219">
        <f>SUM(E56:E58)</f>
        <v>0</v>
      </c>
      <c r="F55" s="219">
        <f>SUM(F56:F58)</f>
        <v>0</v>
      </c>
      <c r="G55" s="219">
        <f t="shared" ref="G55:I55" si="30">SUM(G56:G58)</f>
        <v>0</v>
      </c>
      <c r="H55" s="219">
        <f t="shared" si="30"/>
        <v>0</v>
      </c>
      <c r="I55" s="219">
        <f t="shared" si="30"/>
        <v>0</v>
      </c>
      <c r="J55" s="219">
        <f t="shared" si="29"/>
        <v>0</v>
      </c>
      <c r="K55" s="219">
        <f t="shared" ref="K55:M55" si="31">SUM(K56:K58)</f>
        <v>0</v>
      </c>
      <c r="L55" s="219">
        <f t="shared" si="31"/>
        <v>0</v>
      </c>
      <c r="M55" s="219">
        <f t="shared" si="31"/>
        <v>0</v>
      </c>
    </row>
    <row r="56" spans="1:13" s="213" customFormat="1" ht="18" customHeight="1" x14ac:dyDescent="0.2">
      <c r="A56" s="211" t="s">
        <v>3</v>
      </c>
      <c r="B56" s="217">
        <f>'[4]06'!$I$151</f>
        <v>0</v>
      </c>
      <c r="C56" s="217">
        <f>'[4]06'!$J$151</f>
        <v>0</v>
      </c>
      <c r="D56" s="217">
        <f>'[4]06'!$K$151</f>
        <v>0</v>
      </c>
      <c r="E56" s="217">
        <f>'[4]06'!$L$151</f>
        <v>0</v>
      </c>
      <c r="F56" s="217">
        <f>'[4]06'!I152</f>
        <v>0</v>
      </c>
      <c r="G56" s="217">
        <f>'[4]06'!J152</f>
        <v>0</v>
      </c>
      <c r="H56" s="217">
        <f>'[4]06'!K152</f>
        <v>0</v>
      </c>
      <c r="I56" s="217">
        <f>'[4]06'!L152</f>
        <v>0</v>
      </c>
      <c r="J56" s="217">
        <f>'[4]06'!I153</f>
        <v>0</v>
      </c>
      <c r="K56" s="217">
        <f>'[4]06'!J153</f>
        <v>0</v>
      </c>
      <c r="L56" s="217">
        <f>'[4]06'!K153</f>
        <v>0</v>
      </c>
      <c r="M56" s="217">
        <f>'[4]06'!L153</f>
        <v>0</v>
      </c>
    </row>
    <row r="57" spans="1:13" s="213" customFormat="1" ht="18" customHeight="1" x14ac:dyDescent="0.2">
      <c r="A57" s="223" t="s">
        <v>11</v>
      </c>
      <c r="B57" s="217">
        <f>'[4]28'!$I$151</f>
        <v>0</v>
      </c>
      <c r="C57" s="217">
        <f>'[4]28'!$J$151</f>
        <v>0</v>
      </c>
      <c r="D57" s="217">
        <f>'[4]28'!$K$151</f>
        <v>0</v>
      </c>
      <c r="E57" s="217">
        <f>'[4]28'!$L$151</f>
        <v>0</v>
      </c>
      <c r="F57" s="217">
        <f>'[4]28'!I152</f>
        <v>0</v>
      </c>
      <c r="G57" s="217">
        <f>'[4]28'!J152</f>
        <v>0</v>
      </c>
      <c r="H57" s="217">
        <f>'[4]28'!K152</f>
        <v>0</v>
      </c>
      <c r="I57" s="217">
        <f>'[4]28'!L152</f>
        <v>0</v>
      </c>
      <c r="J57" s="217">
        <f>'[4]28'!I153</f>
        <v>0</v>
      </c>
      <c r="K57" s="217">
        <f>'[4]28'!J153</f>
        <v>0</v>
      </c>
      <c r="L57" s="217">
        <f>'[4]28'!K153</f>
        <v>0</v>
      </c>
      <c r="M57" s="217">
        <f>'[4]28'!L153</f>
        <v>0</v>
      </c>
    </row>
    <row r="58" spans="1:13" s="213" customFormat="1" ht="18" customHeight="1" x14ac:dyDescent="0.2">
      <c r="A58" s="211" t="s">
        <v>15</v>
      </c>
      <c r="B58" s="217">
        <f>'[4]38'!$I$151</f>
        <v>0</v>
      </c>
      <c r="C58" s="217">
        <f>'[4]38'!$J$151</f>
        <v>0</v>
      </c>
      <c r="D58" s="217">
        <f>'[4]38'!$K$151</f>
        <v>0</v>
      </c>
      <c r="E58" s="217">
        <f>'[4]38'!$L$151</f>
        <v>0</v>
      </c>
      <c r="F58" s="217">
        <f>'[4]38'!I152</f>
        <v>0</v>
      </c>
      <c r="G58" s="217">
        <f>'[4]38'!J152</f>
        <v>0</v>
      </c>
      <c r="H58" s="217">
        <f>'[4]38'!K152</f>
        <v>0</v>
      </c>
      <c r="I58" s="217">
        <f>'[4]38'!L152</f>
        <v>0</v>
      </c>
      <c r="J58" s="217">
        <f>'[4]38'!I153</f>
        <v>0</v>
      </c>
      <c r="K58" s="217">
        <f>'[4]38'!J153</f>
        <v>0</v>
      </c>
      <c r="L58" s="217">
        <f>'[4]38'!K153</f>
        <v>0</v>
      </c>
      <c r="M58" s="217">
        <f>'[4]38'!L153</f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F5" sqref="F5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10" t="s">
        <v>221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222</v>
      </c>
      <c r="C2" s="28" t="s">
        <v>220</v>
      </c>
      <c r="D2" s="28" t="s">
        <v>223</v>
      </c>
      <c r="E2" s="40" t="s">
        <v>224</v>
      </c>
      <c r="F2" s="40" t="s">
        <v>225</v>
      </c>
      <c r="G2" s="40" t="s">
        <v>226</v>
      </c>
      <c r="H2" s="40" t="s">
        <v>227</v>
      </c>
      <c r="I2" s="40" t="s">
        <v>228</v>
      </c>
    </row>
    <row r="3" spans="1:9" ht="40.15" customHeight="1" x14ac:dyDescent="0.25">
      <c r="A3" s="24" t="s">
        <v>1</v>
      </c>
      <c r="B3" s="6">
        <f>SUM(B5,B7,B12,B19,B25,B32,B41,B46,B53)</f>
        <v>109874</v>
      </c>
      <c r="C3" s="6">
        <f>SUM(C5,C7,C12,C19,C25,C32,C41,C46,C53)</f>
        <v>108322</v>
      </c>
      <c r="D3" s="6">
        <f>SUM(D5,D7,D12,D19,D25,D32,D41,D46,D53)</f>
        <v>108409</v>
      </c>
      <c r="E3" s="6">
        <f t="shared" ref="E3:E34" si="0">D3-B3</f>
        <v>-1465</v>
      </c>
      <c r="F3" s="103">
        <f t="shared" ref="F3:F33" si="1">E3/B3</f>
        <v>-1.3333454684456741E-2</v>
      </c>
      <c r="G3" s="6">
        <f t="shared" ref="G3:G45" si="2">D3-C3</f>
        <v>87</v>
      </c>
      <c r="H3" s="103">
        <f t="shared" ref="H3:H45" si="3">G3/C3</f>
        <v>8.0316094606820406E-4</v>
      </c>
      <c r="I3" s="69">
        <f>[1]Tabl.1!$G$97</f>
        <v>4</v>
      </c>
    </row>
    <row r="4" spans="1:9" s="29" customFormat="1" ht="40.15" customHeight="1" x14ac:dyDescent="0.25">
      <c r="A4" s="3" t="s">
        <v>96</v>
      </c>
      <c r="B4" s="8">
        <f>SUM(B5,B7,B12)</f>
        <v>37710</v>
      </c>
      <c r="C4" s="8">
        <f>SUM(C5,C7,C12)</f>
        <v>37789</v>
      </c>
      <c r="D4" s="8">
        <f>SUM(D5,D7,D12)</f>
        <v>37583</v>
      </c>
      <c r="E4" s="8">
        <f t="shared" si="0"/>
        <v>-127</v>
      </c>
      <c r="F4" s="104">
        <f t="shared" si="1"/>
        <v>-3.367806947759215E-3</v>
      </c>
      <c r="G4" s="8">
        <f t="shared" si="2"/>
        <v>-206</v>
      </c>
      <c r="H4" s="104">
        <f t="shared" si="3"/>
        <v>-5.451321813226071E-3</v>
      </c>
      <c r="I4" s="69">
        <f>[1]Tabl.1!$G$98</f>
        <v>2</v>
      </c>
    </row>
    <row r="5" spans="1:9" s="30" customFormat="1" ht="40.15" customHeight="1" x14ac:dyDescent="0.2">
      <c r="A5" s="1" t="s">
        <v>86</v>
      </c>
      <c r="B5" s="6">
        <f>B6</f>
        <v>18447</v>
      </c>
      <c r="C5" s="6">
        <f>C6</f>
        <v>18946</v>
      </c>
      <c r="D5" s="6">
        <f>D6</f>
        <v>18888</v>
      </c>
      <c r="E5" s="6">
        <f t="shared" si="0"/>
        <v>441</v>
      </c>
      <c r="F5" s="103">
        <f t="shared" si="1"/>
        <v>2.3906326231907627E-2</v>
      </c>
      <c r="G5" s="6">
        <f t="shared" si="2"/>
        <v>-58</v>
      </c>
      <c r="H5" s="103">
        <f t="shared" si="3"/>
        <v>-3.0613322073260846E-3</v>
      </c>
      <c r="I5" s="69">
        <f>[1]Tabl.1!$G$99</f>
        <v>1.4</v>
      </c>
    </row>
    <row r="6" spans="1:9" s="30" customFormat="1" ht="18" customHeight="1" x14ac:dyDescent="0.2">
      <c r="A6" s="32" t="s">
        <v>46</v>
      </c>
      <c r="B6" s="42">
        <f>[2]Tab.1!D6</f>
        <v>18447</v>
      </c>
      <c r="C6" s="42">
        <f>[3]Tab.1!D6</f>
        <v>18946</v>
      </c>
      <c r="D6" s="42">
        <f>'[4]65'!$M$16</f>
        <v>18888</v>
      </c>
      <c r="E6" s="42">
        <f t="shared" si="0"/>
        <v>441</v>
      </c>
      <c r="F6" s="105">
        <f t="shared" si="1"/>
        <v>2.3906326231907627E-2</v>
      </c>
      <c r="G6" s="42">
        <f t="shared" si="2"/>
        <v>-58</v>
      </c>
      <c r="H6" s="105">
        <f t="shared" si="3"/>
        <v>-3.0613322073260846E-3</v>
      </c>
      <c r="I6" s="70">
        <f>[1]Tabl.1a!$E$196</f>
        <v>1.4</v>
      </c>
    </row>
    <row r="7" spans="1:9" s="30" customFormat="1" ht="40.15" customHeight="1" x14ac:dyDescent="0.2">
      <c r="A7" s="1" t="s">
        <v>93</v>
      </c>
      <c r="B7" s="6">
        <f t="shared" ref="B7:C7" si="4">SUM(B8:B11)</f>
        <v>10841</v>
      </c>
      <c r="C7" s="6">
        <f t="shared" si="4"/>
        <v>10376</v>
      </c>
      <c r="D7" s="6">
        <f>SUM(D8:D11)</f>
        <v>10354</v>
      </c>
      <c r="E7" s="6">
        <f t="shared" si="0"/>
        <v>-487</v>
      </c>
      <c r="F7" s="103">
        <f t="shared" si="1"/>
        <v>-4.4922055160963009E-2</v>
      </c>
      <c r="G7" s="6">
        <f t="shared" si="2"/>
        <v>-22</v>
      </c>
      <c r="H7" s="103">
        <f t="shared" si="3"/>
        <v>-2.1202775636083269E-3</v>
      </c>
      <c r="I7" s="69">
        <f>[1]Tabl.1!$G$100</f>
        <v>4.7</v>
      </c>
    </row>
    <row r="8" spans="1:9" s="33" customFormat="1" ht="18" customHeight="1" x14ac:dyDescent="0.2">
      <c r="A8" s="32" t="s">
        <v>4</v>
      </c>
      <c r="B8" s="42">
        <f>[2]Tab.1!D8</f>
        <v>2117</v>
      </c>
      <c r="C8" s="42">
        <f>[3]Tab.1!D8</f>
        <v>2126</v>
      </c>
      <c r="D8" s="42">
        <f>'[4]08'!$M$16</f>
        <v>2139</v>
      </c>
      <c r="E8" s="42">
        <f t="shared" si="0"/>
        <v>22</v>
      </c>
      <c r="F8" s="105">
        <f t="shared" si="1"/>
        <v>1.0392064241851677E-2</v>
      </c>
      <c r="G8" s="42">
        <f t="shared" si="2"/>
        <v>13</v>
      </c>
      <c r="H8" s="105">
        <f t="shared" si="3"/>
        <v>6.1147695202257765E-3</v>
      </c>
      <c r="I8" s="70">
        <f>[1]Tabl.1a!$E$162</f>
        <v>5.7</v>
      </c>
    </row>
    <row r="9" spans="1:9" s="33" customFormat="1" ht="18" customHeight="1" x14ac:dyDescent="0.2">
      <c r="A9" s="32" t="s">
        <v>5</v>
      </c>
      <c r="B9" s="42">
        <f>[2]Tab.1!D9</f>
        <v>2179</v>
      </c>
      <c r="C9" s="42">
        <f>[3]Tab.1!D9</f>
        <v>2043</v>
      </c>
      <c r="D9" s="42">
        <f>'[4]12'!$M$16</f>
        <v>2037</v>
      </c>
      <c r="E9" s="42">
        <f t="shared" si="0"/>
        <v>-142</v>
      </c>
      <c r="F9" s="105">
        <f t="shared" si="1"/>
        <v>-6.516750803120698E-2</v>
      </c>
      <c r="G9" s="42">
        <f t="shared" si="2"/>
        <v>-6</v>
      </c>
      <c r="H9" s="105">
        <f t="shared" si="3"/>
        <v>-2.936857562408223E-3</v>
      </c>
      <c r="I9" s="70">
        <f>[1]Tabl.1a!$E$166</f>
        <v>4.2</v>
      </c>
    </row>
    <row r="10" spans="1:9" s="33" customFormat="1" ht="18" customHeight="1" x14ac:dyDescent="0.2">
      <c r="A10" s="32" t="s">
        <v>7</v>
      </c>
      <c r="B10" s="42">
        <f>[2]Tab.1!D10</f>
        <v>1615</v>
      </c>
      <c r="C10" s="42">
        <f>[3]Tab.1!D10</f>
        <v>1614</v>
      </c>
      <c r="D10" s="42">
        <f>'[4]17'!$M$16</f>
        <v>1606</v>
      </c>
      <c r="E10" s="42">
        <f t="shared" si="0"/>
        <v>-9</v>
      </c>
      <c r="F10" s="105">
        <f t="shared" si="1"/>
        <v>-5.5727554179566567E-3</v>
      </c>
      <c r="G10" s="42">
        <f t="shared" si="2"/>
        <v>-8</v>
      </c>
      <c r="H10" s="105">
        <f t="shared" si="3"/>
        <v>-4.9566294919454771E-3</v>
      </c>
      <c r="I10" s="70">
        <f>[1]Tabl.1a!$E$171</f>
        <v>3.3</v>
      </c>
    </row>
    <row r="11" spans="1:9" s="33" customFormat="1" ht="18" customHeight="1" x14ac:dyDescent="0.2">
      <c r="A11" s="32" t="s">
        <v>37</v>
      </c>
      <c r="B11" s="42">
        <f>[2]Tab.1!D11</f>
        <v>4930</v>
      </c>
      <c r="C11" s="42">
        <f>[3]Tab.1!D11</f>
        <v>4593</v>
      </c>
      <c r="D11" s="42">
        <f>'[4]34'!$M$16</f>
        <v>4572</v>
      </c>
      <c r="E11" s="42">
        <f t="shared" si="0"/>
        <v>-358</v>
      </c>
      <c r="F11" s="105">
        <f t="shared" si="1"/>
        <v>-7.2616632860040567E-2</v>
      </c>
      <c r="G11" s="42">
        <f t="shared" si="2"/>
        <v>-21</v>
      </c>
      <c r="H11" s="105">
        <f t="shared" si="3"/>
        <v>-4.5721750489875895E-3</v>
      </c>
      <c r="I11" s="70">
        <f>[1]Tabl.1a!$E$187</f>
        <v>5.4</v>
      </c>
    </row>
    <row r="12" spans="1:9" s="30" customFormat="1" ht="40.15" customHeight="1" x14ac:dyDescent="0.2">
      <c r="A12" s="1" t="s">
        <v>94</v>
      </c>
      <c r="B12" s="6">
        <f t="shared" ref="B12:C12" si="5">SUM(B13:B17)</f>
        <v>8422</v>
      </c>
      <c r="C12" s="6">
        <f t="shared" si="5"/>
        <v>8467</v>
      </c>
      <c r="D12" s="6">
        <f>SUM(D13:D17)</f>
        <v>8341</v>
      </c>
      <c r="E12" s="6">
        <f t="shared" si="0"/>
        <v>-81</v>
      </c>
      <c r="F12" s="103">
        <f t="shared" si="1"/>
        <v>-9.6176680123486111E-3</v>
      </c>
      <c r="G12" s="6">
        <f t="shared" si="2"/>
        <v>-126</v>
      </c>
      <c r="H12" s="103">
        <f t="shared" si="3"/>
        <v>-1.4881303885673793E-2</v>
      </c>
      <c r="I12" s="69">
        <f>[1]Tabl.1!$G$101</f>
        <v>2.8</v>
      </c>
    </row>
    <row r="13" spans="1:9" s="33" customFormat="1" ht="18" customHeight="1" x14ac:dyDescent="0.2">
      <c r="A13" s="32" t="s">
        <v>2</v>
      </c>
      <c r="B13" s="42">
        <f>[2]Tab.1!D13</f>
        <v>1026</v>
      </c>
      <c r="C13" s="42">
        <f>[3]Tab.1!D13</f>
        <v>994</v>
      </c>
      <c r="D13" s="42">
        <f>'[4]05'!$M$16</f>
        <v>1016</v>
      </c>
      <c r="E13" s="42">
        <f t="shared" si="0"/>
        <v>-10</v>
      </c>
      <c r="F13" s="105">
        <f t="shared" si="1"/>
        <v>-9.7465886939571145E-3</v>
      </c>
      <c r="G13" s="42">
        <f t="shared" si="2"/>
        <v>22</v>
      </c>
      <c r="H13" s="105">
        <f t="shared" si="3"/>
        <v>2.2132796780684104E-2</v>
      </c>
      <c r="I13" s="70">
        <f>[1]Tabl.1a!$E$159</f>
        <v>2.6</v>
      </c>
    </row>
    <row r="14" spans="1:9" s="33" customFormat="1" ht="18" customHeight="1" x14ac:dyDescent="0.2">
      <c r="A14" s="32" t="s">
        <v>6</v>
      </c>
      <c r="B14" s="42">
        <f>[2]Tab.1!D14</f>
        <v>1883</v>
      </c>
      <c r="C14" s="42">
        <f>[3]Tab.1!D14</f>
        <v>1875</v>
      </c>
      <c r="D14" s="42">
        <f>'[4]14'!$M$16</f>
        <v>1811</v>
      </c>
      <c r="E14" s="42">
        <f t="shared" si="0"/>
        <v>-72</v>
      </c>
      <c r="F14" s="105">
        <f t="shared" si="1"/>
        <v>-3.8236856080722255E-2</v>
      </c>
      <c r="G14" s="42">
        <f t="shared" si="2"/>
        <v>-64</v>
      </c>
      <c r="H14" s="105">
        <f t="shared" si="3"/>
        <v>-3.4133333333333335E-2</v>
      </c>
      <c r="I14" s="70">
        <f>[1]Tabl.1a!$E$168</f>
        <v>5.5</v>
      </c>
    </row>
    <row r="15" spans="1:9" s="33" customFormat="1" ht="18" customHeight="1" x14ac:dyDescent="0.2">
      <c r="A15" s="32" t="s">
        <v>8</v>
      </c>
      <c r="B15" s="42">
        <f>[2]Tab.1!D15</f>
        <v>2782</v>
      </c>
      <c r="C15" s="42">
        <f>[3]Tab.1!D15</f>
        <v>2836</v>
      </c>
      <c r="D15" s="42">
        <f>'[4]18'!$M$16</f>
        <v>2801</v>
      </c>
      <c r="E15" s="42">
        <f t="shared" si="0"/>
        <v>19</v>
      </c>
      <c r="F15" s="105">
        <f t="shared" si="1"/>
        <v>6.8296189791516894E-3</v>
      </c>
      <c r="G15" s="42">
        <f t="shared" si="2"/>
        <v>-35</v>
      </c>
      <c r="H15" s="105">
        <f t="shared" si="3"/>
        <v>-1.234132581100141E-2</v>
      </c>
      <c r="I15" s="70">
        <f>[1]Tabl.1a!$E$172</f>
        <v>3.5</v>
      </c>
    </row>
    <row r="16" spans="1:9" s="33" customFormat="1" ht="18" customHeight="1" x14ac:dyDescent="0.2">
      <c r="A16" s="32" t="s">
        <v>9</v>
      </c>
      <c r="B16" s="42">
        <f>[2]Tab.1!D16</f>
        <v>1716</v>
      </c>
      <c r="C16" s="42">
        <f>[3]Tab.1!D16</f>
        <v>1695</v>
      </c>
      <c r="D16" s="42">
        <f>'[4]21'!$M$16</f>
        <v>1669</v>
      </c>
      <c r="E16" s="42">
        <f t="shared" si="0"/>
        <v>-47</v>
      </c>
      <c r="F16" s="105">
        <f t="shared" si="1"/>
        <v>-2.7389277389277388E-2</v>
      </c>
      <c r="G16" s="42">
        <f t="shared" si="2"/>
        <v>-26</v>
      </c>
      <c r="H16" s="105">
        <f t="shared" si="3"/>
        <v>-1.5339233038348082E-2</v>
      </c>
      <c r="I16" s="70">
        <f>[1]Tabl.1a!$E$175</f>
        <v>2.1</v>
      </c>
    </row>
    <row r="17" spans="1:9" s="33" customFormat="1" ht="18" customHeight="1" x14ac:dyDescent="0.2">
      <c r="A17" s="32" t="s">
        <v>12</v>
      </c>
      <c r="B17" s="42">
        <f>[2]Tab.1!D17</f>
        <v>1015</v>
      </c>
      <c r="C17" s="42">
        <f>[3]Tab.1!D17</f>
        <v>1067</v>
      </c>
      <c r="D17" s="42">
        <f>'[4]32'!$M$16</f>
        <v>1044</v>
      </c>
      <c r="E17" s="42">
        <f t="shared" si="0"/>
        <v>29</v>
      </c>
      <c r="F17" s="105">
        <f t="shared" si="1"/>
        <v>2.8571428571428571E-2</v>
      </c>
      <c r="G17" s="42">
        <f t="shared" si="2"/>
        <v>-23</v>
      </c>
      <c r="H17" s="105">
        <f t="shared" si="3"/>
        <v>-2.1555763823805061E-2</v>
      </c>
      <c r="I17" s="70">
        <f>[1]Tabl.1a!$E$185</f>
        <v>1.6</v>
      </c>
    </row>
    <row r="18" spans="1:9" s="34" customFormat="1" ht="40.15" customHeight="1" x14ac:dyDescent="0.2">
      <c r="A18" s="3" t="s">
        <v>95</v>
      </c>
      <c r="B18" s="8">
        <f t="shared" ref="B18:C18" si="6">SUM(B19,B25,B32,B41,B46,B53)</f>
        <v>72164</v>
      </c>
      <c r="C18" s="8">
        <f t="shared" si="6"/>
        <v>70533</v>
      </c>
      <c r="D18" s="8">
        <f>SUM(D19,D25,D32,D41,D46,D53)</f>
        <v>70826</v>
      </c>
      <c r="E18" s="8">
        <f t="shared" si="0"/>
        <v>-1338</v>
      </c>
      <c r="F18" s="104">
        <f t="shared" si="1"/>
        <v>-1.8541100825896568E-2</v>
      </c>
      <c r="G18" s="8">
        <f t="shared" si="2"/>
        <v>293</v>
      </c>
      <c r="H18" s="104">
        <f t="shared" si="3"/>
        <v>4.154083903988204E-3</v>
      </c>
      <c r="I18" s="69">
        <f>[1]Tabl.1!$G$102</f>
        <v>8.4</v>
      </c>
    </row>
    <row r="19" spans="1:9" s="30" customFormat="1" ht="40.15" customHeight="1" x14ac:dyDescent="0.2">
      <c r="A19" s="27" t="s">
        <v>87</v>
      </c>
      <c r="B19" s="6">
        <f t="shared" ref="B19:C19" si="7">SUM(B20:B24)</f>
        <v>11469</v>
      </c>
      <c r="C19" s="6">
        <f t="shared" si="7"/>
        <v>11191</v>
      </c>
      <c r="D19" s="6">
        <f>SUM(D20:D24)</f>
        <v>11234</v>
      </c>
      <c r="E19" s="6">
        <f t="shared" si="0"/>
        <v>-235</v>
      </c>
      <c r="F19" s="103">
        <f t="shared" si="1"/>
        <v>-2.0490016566396374E-2</v>
      </c>
      <c r="G19" s="6">
        <f t="shared" si="2"/>
        <v>43</v>
      </c>
      <c r="H19" s="103">
        <f t="shared" si="3"/>
        <v>3.8423733357162006E-3</v>
      </c>
      <c r="I19" s="69">
        <f>[1]Tabl.1!$G$104</f>
        <v>9.1999999999999993</v>
      </c>
    </row>
    <row r="20" spans="1:9" s="33" customFormat="1" ht="18" customHeight="1" x14ac:dyDescent="0.2">
      <c r="A20" s="32" t="s">
        <v>32</v>
      </c>
      <c r="B20" s="42">
        <f>[2]Tab.1!D20</f>
        <v>2535</v>
      </c>
      <c r="C20" s="42">
        <f>[3]Tab.1!D20</f>
        <v>2650</v>
      </c>
      <c r="D20" s="42">
        <f>'[4]02'!$M$16</f>
        <v>2656</v>
      </c>
      <c r="E20" s="42">
        <f t="shared" si="0"/>
        <v>121</v>
      </c>
      <c r="F20" s="105">
        <f t="shared" si="1"/>
        <v>4.7731755424063119E-2</v>
      </c>
      <c r="G20" s="42">
        <f t="shared" si="2"/>
        <v>6</v>
      </c>
      <c r="H20" s="105">
        <f t="shared" si="3"/>
        <v>2.2641509433962265E-3</v>
      </c>
      <c r="I20" s="70">
        <f>[1]Tabl.1a!$E$156</f>
        <v>8.1</v>
      </c>
    </row>
    <row r="21" spans="1:9" s="33" customFormat="1" ht="18" customHeight="1" x14ac:dyDescent="0.2">
      <c r="A21" s="32" t="s">
        <v>33</v>
      </c>
      <c r="B21" s="42">
        <f>[2]Tab.1!D21</f>
        <v>1629</v>
      </c>
      <c r="C21" s="42">
        <f>[3]Tab.1!D21</f>
        <v>1657</v>
      </c>
      <c r="D21" s="42">
        <f>'[4]13'!$M$16</f>
        <v>1653</v>
      </c>
      <c r="E21" s="42">
        <f t="shared" si="0"/>
        <v>24</v>
      </c>
      <c r="F21" s="105">
        <f t="shared" si="1"/>
        <v>1.4732965009208104E-2</v>
      </c>
      <c r="G21" s="42">
        <f t="shared" si="2"/>
        <v>-4</v>
      </c>
      <c r="H21" s="105">
        <f t="shared" si="3"/>
        <v>-2.4140012070006035E-3</v>
      </c>
      <c r="I21" s="70">
        <f>[1]Tabl.1a!$E$167</f>
        <v>6</v>
      </c>
    </row>
    <row r="22" spans="1:9" s="33" customFormat="1" ht="18" customHeight="1" x14ac:dyDescent="0.2">
      <c r="A22" s="32" t="s">
        <v>34</v>
      </c>
      <c r="B22" s="42">
        <f>[2]Tab.1!D22</f>
        <v>3064</v>
      </c>
      <c r="C22" s="42">
        <f>[3]Tab.1!D22</f>
        <v>2875</v>
      </c>
      <c r="D22" s="42">
        <f>'[4]20'!$M$16</f>
        <v>2902</v>
      </c>
      <c r="E22" s="42">
        <f t="shared" si="0"/>
        <v>-162</v>
      </c>
      <c r="F22" s="105">
        <f t="shared" si="1"/>
        <v>-5.2872062663185379E-2</v>
      </c>
      <c r="G22" s="42">
        <f t="shared" si="2"/>
        <v>27</v>
      </c>
      <c r="H22" s="105">
        <f t="shared" si="3"/>
        <v>9.391304347826087E-3</v>
      </c>
      <c r="I22" s="70">
        <f>[1]Tabl.1a!$E$174</f>
        <v>9.4</v>
      </c>
    </row>
    <row r="23" spans="1:9" s="33" customFormat="1" ht="18" customHeight="1" x14ac:dyDescent="0.2">
      <c r="A23" s="32" t="s">
        <v>10</v>
      </c>
      <c r="B23" s="42">
        <f>[2]Tab.1!D23</f>
        <v>2362</v>
      </c>
      <c r="C23" s="42">
        <f>[3]Tab.1!D23</f>
        <v>2304</v>
      </c>
      <c r="D23" s="73">
        <f>'[4]24'!$M$16</f>
        <v>2287</v>
      </c>
      <c r="E23" s="42">
        <f t="shared" si="0"/>
        <v>-75</v>
      </c>
      <c r="F23" s="105">
        <f t="shared" si="1"/>
        <v>-3.1752751905165112E-2</v>
      </c>
      <c r="G23" s="42">
        <f t="shared" si="2"/>
        <v>-17</v>
      </c>
      <c r="H23" s="105">
        <f t="shared" si="3"/>
        <v>-7.378472222222222E-3</v>
      </c>
      <c r="I23" s="70">
        <f>[1]Tabl.1a!$E$178</f>
        <v>13.1</v>
      </c>
    </row>
    <row r="24" spans="1:9" s="33" customFormat="1" ht="18" customHeight="1" x14ac:dyDescent="0.2">
      <c r="A24" s="32" t="s">
        <v>35</v>
      </c>
      <c r="B24" s="42">
        <f>[2]Tab.1!D24</f>
        <v>1879</v>
      </c>
      <c r="C24" s="42">
        <f>[3]Tab.1!D24</f>
        <v>1705</v>
      </c>
      <c r="D24" s="42">
        <f>'[4]37'!$M$16</f>
        <v>1736</v>
      </c>
      <c r="E24" s="42">
        <f t="shared" si="0"/>
        <v>-143</v>
      </c>
      <c r="F24" s="105">
        <f t="shared" si="1"/>
        <v>-7.6104310803618944E-2</v>
      </c>
      <c r="G24" s="42">
        <f t="shared" si="2"/>
        <v>31</v>
      </c>
      <c r="H24" s="105">
        <f t="shared" si="3"/>
        <v>1.8181818181818181E-2</v>
      </c>
      <c r="I24" s="70">
        <f>[1]Tabl.1a!$E$190</f>
        <v>13.1</v>
      </c>
    </row>
    <row r="25" spans="1:9" s="33" customFormat="1" ht="40.15" customHeight="1" x14ac:dyDescent="0.2">
      <c r="A25" s="27" t="s">
        <v>88</v>
      </c>
      <c r="B25" s="6">
        <f t="shared" ref="B25:C25" si="8">SUM(B26:B31)</f>
        <v>12021</v>
      </c>
      <c r="C25" s="6">
        <f t="shared" si="8"/>
        <v>11586</v>
      </c>
      <c r="D25" s="6">
        <f>SUM(D26:D31)</f>
        <v>11524</v>
      </c>
      <c r="E25" s="6">
        <f t="shared" si="0"/>
        <v>-497</v>
      </c>
      <c r="F25" s="103">
        <f t="shared" si="1"/>
        <v>-4.1344314116961982E-2</v>
      </c>
      <c r="G25" s="6">
        <f t="shared" si="2"/>
        <v>-62</v>
      </c>
      <c r="H25" s="103">
        <f t="shared" si="3"/>
        <v>-5.3512860348696699E-3</v>
      </c>
      <c r="I25" s="69">
        <f>[1]Tabl.1!$G$106</f>
        <v>8.3000000000000007</v>
      </c>
    </row>
    <row r="26" spans="1:9" s="33" customFormat="1" ht="18" customHeight="1" x14ac:dyDescent="0.2">
      <c r="A26" s="32" t="s">
        <v>25</v>
      </c>
      <c r="B26" s="42">
        <f>[2]Tab.1!D26</f>
        <v>2614</v>
      </c>
      <c r="C26" s="42">
        <f>[3]Tab.1!D26</f>
        <v>2472</v>
      </c>
      <c r="D26" s="42">
        <f>'[4]11'!$M$16</f>
        <v>2466</v>
      </c>
      <c r="E26" s="42">
        <f t="shared" si="0"/>
        <v>-148</v>
      </c>
      <c r="F26" s="105">
        <f t="shared" si="1"/>
        <v>-5.6618209640397855E-2</v>
      </c>
      <c r="G26" s="42">
        <f t="shared" si="2"/>
        <v>-6</v>
      </c>
      <c r="H26" s="105">
        <f t="shared" si="3"/>
        <v>-2.4271844660194173E-3</v>
      </c>
      <c r="I26" s="70">
        <f>[1]Tabl.1a!$E$165</f>
        <v>15.7</v>
      </c>
    </row>
    <row r="27" spans="1:9" s="33" customFormat="1" ht="18" customHeight="1" x14ac:dyDescent="0.2">
      <c r="A27" s="32" t="s">
        <v>26</v>
      </c>
      <c r="B27" s="42">
        <f>[2]Tab.1!D27</f>
        <v>2770</v>
      </c>
      <c r="C27" s="42">
        <f>[3]Tab.1!D27</f>
        <v>2661</v>
      </c>
      <c r="D27" s="42">
        <f>'[4]15'!$M$16</f>
        <v>2651</v>
      </c>
      <c r="E27" s="42">
        <f t="shared" si="0"/>
        <v>-119</v>
      </c>
      <c r="F27" s="105">
        <f t="shared" si="1"/>
        <v>-4.296028880866426E-2</v>
      </c>
      <c r="G27" s="42">
        <f t="shared" si="2"/>
        <v>-10</v>
      </c>
      <c r="H27" s="105">
        <f t="shared" si="3"/>
        <v>-3.7579857196542651E-3</v>
      </c>
      <c r="I27" s="70">
        <f>[1]Tabl.1a!$E$169</f>
        <v>8.9</v>
      </c>
    </row>
    <row r="28" spans="1:9" s="33" customFormat="1" ht="18" customHeight="1" x14ac:dyDescent="0.2">
      <c r="A28" s="32" t="s">
        <v>27</v>
      </c>
      <c r="B28" s="42">
        <f>[2]Tab.1!D28</f>
        <v>2316</v>
      </c>
      <c r="C28" s="42">
        <f>[3]Tab.1!D28</f>
        <v>2288</v>
      </c>
      <c r="D28" s="42">
        <f>'[4]16'!$M$16</f>
        <v>2288</v>
      </c>
      <c r="E28" s="42">
        <f t="shared" si="0"/>
        <v>-28</v>
      </c>
      <c r="F28" s="105">
        <f t="shared" si="1"/>
        <v>-1.2089810017271158E-2</v>
      </c>
      <c r="G28" s="42">
        <f t="shared" si="2"/>
        <v>0</v>
      </c>
      <c r="H28" s="105">
        <f t="shared" si="3"/>
        <v>0</v>
      </c>
      <c r="I28" s="70">
        <f>[1]Tabl.1a!$E$170</f>
        <v>8.8000000000000007</v>
      </c>
    </row>
    <row r="29" spans="1:9" s="33" customFormat="1" ht="18" customHeight="1" x14ac:dyDescent="0.2">
      <c r="A29" s="32" t="s">
        <v>28</v>
      </c>
      <c r="B29" s="42">
        <f>[2]Tab.1!D29</f>
        <v>1636</v>
      </c>
      <c r="C29" s="42">
        <f>[3]Tab.1!D29</f>
        <v>1593</v>
      </c>
      <c r="D29" s="42">
        <f>'[4]22'!$M$16</f>
        <v>1598</v>
      </c>
      <c r="E29" s="42">
        <f t="shared" si="0"/>
        <v>-38</v>
      </c>
      <c r="F29" s="105">
        <f t="shared" si="1"/>
        <v>-2.3227383863080684E-2</v>
      </c>
      <c r="G29" s="42">
        <f t="shared" si="2"/>
        <v>5</v>
      </c>
      <c r="H29" s="105">
        <f t="shared" si="3"/>
        <v>3.1387319522912741E-3</v>
      </c>
      <c r="I29" s="70">
        <f>[1]Tabl.1a!$E$176</f>
        <v>9</v>
      </c>
    </row>
    <row r="30" spans="1:9" s="33" customFormat="1" ht="18" customHeight="1" x14ac:dyDescent="0.2">
      <c r="A30" s="32" t="s">
        <v>14</v>
      </c>
      <c r="B30" s="42">
        <f>[2]Tab.1!D30</f>
        <v>971</v>
      </c>
      <c r="C30" s="42">
        <f>[3]Tab.1!D30</f>
        <v>927</v>
      </c>
      <c r="D30" s="42">
        <f>'[4]35'!$M$16</f>
        <v>924</v>
      </c>
      <c r="E30" s="42">
        <f t="shared" si="0"/>
        <v>-47</v>
      </c>
      <c r="F30" s="105">
        <f t="shared" si="1"/>
        <v>-4.8403707518022657E-2</v>
      </c>
      <c r="G30" s="42">
        <f t="shared" si="2"/>
        <v>-3</v>
      </c>
      <c r="H30" s="105">
        <f t="shared" si="3"/>
        <v>-3.2362459546925568E-3</v>
      </c>
      <c r="I30" s="70">
        <f>[1]Tabl.1a!$E$188</f>
        <v>3.3</v>
      </c>
    </row>
    <row r="31" spans="1:9" s="30" customFormat="1" ht="18" customHeight="1" x14ac:dyDescent="0.2">
      <c r="A31" s="32" t="s">
        <v>42</v>
      </c>
      <c r="B31" s="42">
        <f>[2]Tab.1!D31</f>
        <v>1714</v>
      </c>
      <c r="C31" s="42">
        <f>[3]Tab.1!D31</f>
        <v>1645</v>
      </c>
      <c r="D31" s="42">
        <f>'[4]61'!$M$16</f>
        <v>1597</v>
      </c>
      <c r="E31" s="42">
        <f t="shared" si="0"/>
        <v>-117</v>
      </c>
      <c r="F31" s="105">
        <f t="shared" si="1"/>
        <v>-6.8261376896149362E-2</v>
      </c>
      <c r="G31" s="42">
        <f t="shared" si="2"/>
        <v>-48</v>
      </c>
      <c r="H31" s="105">
        <f t="shared" si="3"/>
        <v>-2.917933130699088E-2</v>
      </c>
      <c r="I31" s="70">
        <f>[1]Tabl.1a!$E$192</f>
        <v>7.3</v>
      </c>
    </row>
    <row r="32" spans="1:9" s="33" customFormat="1" ht="40.15" customHeight="1" x14ac:dyDescent="0.2">
      <c r="A32" s="27" t="s">
        <v>89</v>
      </c>
      <c r="B32" s="6">
        <f t="shared" ref="B32:C32" si="9">SUM(B33:B40)</f>
        <v>26126</v>
      </c>
      <c r="C32" s="6">
        <f t="shared" si="9"/>
        <v>25549</v>
      </c>
      <c r="D32" s="6">
        <f>SUM(D33:D40)</f>
        <v>25699</v>
      </c>
      <c r="E32" s="6">
        <f t="shared" si="0"/>
        <v>-427</v>
      </c>
      <c r="F32" s="103">
        <f t="shared" si="1"/>
        <v>-1.6343872004899333E-2</v>
      </c>
      <c r="G32" s="6">
        <f t="shared" si="2"/>
        <v>150</v>
      </c>
      <c r="H32" s="103">
        <f t="shared" si="3"/>
        <v>5.871071274805276E-3</v>
      </c>
      <c r="I32" s="69">
        <f>[1]Tabl.1!$G$103</f>
        <v>12.3</v>
      </c>
    </row>
    <row r="33" spans="1:9" s="33" customFormat="1" ht="18" customHeight="1" x14ac:dyDescent="0.2">
      <c r="A33" s="32" t="s">
        <v>16</v>
      </c>
      <c r="B33" s="42">
        <f>[2]Tab.1!D33</f>
        <v>857</v>
      </c>
      <c r="C33" s="42">
        <f>[3]Tab.1!D33</f>
        <v>868</v>
      </c>
      <c r="D33" s="42">
        <f>'[4]01'!$M$16</f>
        <v>875</v>
      </c>
      <c r="E33" s="42">
        <f t="shared" si="0"/>
        <v>18</v>
      </c>
      <c r="F33" s="105">
        <f t="shared" si="1"/>
        <v>2.1003500583430573E-2</v>
      </c>
      <c r="G33" s="42">
        <f t="shared" si="2"/>
        <v>7</v>
      </c>
      <c r="H33" s="105">
        <f t="shared" si="3"/>
        <v>8.0645161290322578E-3</v>
      </c>
      <c r="I33" s="70">
        <f>[1]Tabl.1a!$E$155</f>
        <v>7.2</v>
      </c>
    </row>
    <row r="34" spans="1:9" s="33" customFormat="1" ht="18" customHeight="1" x14ac:dyDescent="0.2">
      <c r="A34" s="32" t="s">
        <v>17</v>
      </c>
      <c r="B34" s="42">
        <f>[2]Tab.1!D34</f>
        <v>1852</v>
      </c>
      <c r="C34" s="42">
        <f>[3]Tab.1!D34</f>
        <v>1753</v>
      </c>
      <c r="D34" s="42">
        <f>'[4]07'!$M$16</f>
        <v>1796</v>
      </c>
      <c r="E34" s="42">
        <f t="shared" si="0"/>
        <v>-56</v>
      </c>
      <c r="F34" s="105">
        <f t="shared" ref="F34:F56" si="10">E34/B34</f>
        <v>-3.0237580993520519E-2</v>
      </c>
      <c r="G34" s="42">
        <f t="shared" si="2"/>
        <v>43</v>
      </c>
      <c r="H34" s="105">
        <f t="shared" si="3"/>
        <v>2.4529378208784942E-2</v>
      </c>
      <c r="I34" s="70">
        <f>[1]Tabl.1a!$E$161</f>
        <v>9.1</v>
      </c>
    </row>
    <row r="35" spans="1:9" s="33" customFormat="1" ht="18" customHeight="1" x14ac:dyDescent="0.2">
      <c r="A35" s="32" t="s">
        <v>18</v>
      </c>
      <c r="B35" s="42">
        <f>[2]Tab.1!D35</f>
        <v>1368</v>
      </c>
      <c r="C35" s="42">
        <f>[3]Tab.1!D35</f>
        <v>1283</v>
      </c>
      <c r="D35" s="42">
        <f>'[4]09'!$M$16</f>
        <v>1331</v>
      </c>
      <c r="E35" s="42">
        <f t="shared" ref="E35:E56" si="11">D35-B35</f>
        <v>-37</v>
      </c>
      <c r="F35" s="105">
        <f t="shared" si="10"/>
        <v>-2.7046783625730993E-2</v>
      </c>
      <c r="G35" s="42">
        <f t="shared" si="2"/>
        <v>48</v>
      </c>
      <c r="H35" s="105">
        <f t="shared" si="3"/>
        <v>3.7412314886983634E-2</v>
      </c>
      <c r="I35" s="70">
        <f>[1]Tabl.1a!$E$163</f>
        <v>11.8</v>
      </c>
    </row>
    <row r="36" spans="1:9" s="33" customFormat="1" ht="18" customHeight="1" x14ac:dyDescent="0.2">
      <c r="A36" s="32" t="s">
        <v>19</v>
      </c>
      <c r="B36" s="42">
        <f>[2]Tab.1!D36</f>
        <v>2538</v>
      </c>
      <c r="C36" s="42">
        <f>[3]Tab.1!D36</f>
        <v>2421</v>
      </c>
      <c r="D36" s="42">
        <f>'[4]23'!$M$16</f>
        <v>2389</v>
      </c>
      <c r="E36" s="42">
        <f t="shared" si="11"/>
        <v>-149</v>
      </c>
      <c r="F36" s="105">
        <f t="shared" si="10"/>
        <v>-5.8707643814026794E-2</v>
      </c>
      <c r="G36" s="42">
        <f t="shared" si="2"/>
        <v>-32</v>
      </c>
      <c r="H36" s="105">
        <f t="shared" si="3"/>
        <v>-1.321767864518794E-2</v>
      </c>
      <c r="I36" s="70">
        <f>[1]Tabl.1a!$E$177</f>
        <v>17.7</v>
      </c>
    </row>
    <row r="37" spans="1:9" s="33" customFormat="1" ht="18" customHeight="1" x14ac:dyDescent="0.2">
      <c r="A37" s="32" t="s">
        <v>20</v>
      </c>
      <c r="B37" s="42">
        <f>[2]Tab.1!D37</f>
        <v>7369</v>
      </c>
      <c r="C37" s="42">
        <f>[3]Tab.1!D37</f>
        <v>7221</v>
      </c>
      <c r="D37" s="42">
        <f>'[4]25'!$M$16</f>
        <v>7233</v>
      </c>
      <c r="E37" s="42">
        <f t="shared" si="11"/>
        <v>-136</v>
      </c>
      <c r="F37" s="105">
        <f t="shared" si="10"/>
        <v>-1.8455692766996878E-2</v>
      </c>
      <c r="G37" s="42">
        <f t="shared" si="2"/>
        <v>12</v>
      </c>
      <c r="H37" s="105">
        <f t="shared" si="3"/>
        <v>1.6618196925633569E-3</v>
      </c>
      <c r="I37" s="70">
        <f>[1]Tabl.1a!$E$179</f>
        <v>16</v>
      </c>
    </row>
    <row r="38" spans="1:9" s="33" customFormat="1" ht="18" customHeight="1" x14ac:dyDescent="0.2">
      <c r="A38" s="32" t="s">
        <v>21</v>
      </c>
      <c r="B38" s="42">
        <f>[2]Tab.1!D38</f>
        <v>2968</v>
      </c>
      <c r="C38" s="42">
        <f>[3]Tab.1!D38</f>
        <v>2817</v>
      </c>
      <c r="D38" s="42">
        <f>'[4]30'!$M$16</f>
        <v>2829</v>
      </c>
      <c r="E38" s="42">
        <f t="shared" si="11"/>
        <v>-139</v>
      </c>
      <c r="F38" s="105">
        <f t="shared" si="10"/>
        <v>-4.6832884097035038E-2</v>
      </c>
      <c r="G38" s="42">
        <f t="shared" si="2"/>
        <v>12</v>
      </c>
      <c r="H38" s="105">
        <f t="shared" si="3"/>
        <v>4.2598509052183178E-3</v>
      </c>
      <c r="I38" s="70">
        <f>[1]Tabl.1a!$E$184</f>
        <v>23.1</v>
      </c>
    </row>
    <row r="39" spans="1:9" s="33" customFormat="1" ht="18" customHeight="1" x14ac:dyDescent="0.2">
      <c r="A39" s="32" t="s">
        <v>22</v>
      </c>
      <c r="B39" s="42">
        <f>[2]Tab.1!D39</f>
        <v>1330</v>
      </c>
      <c r="C39" s="42">
        <f>[3]Tab.1!D39</f>
        <v>1330</v>
      </c>
      <c r="D39" s="42">
        <f>'[4]36'!$M$16</f>
        <v>1365</v>
      </c>
      <c r="E39" s="42">
        <f t="shared" si="11"/>
        <v>35</v>
      </c>
      <c r="F39" s="105">
        <f t="shared" si="10"/>
        <v>2.6315789473684209E-2</v>
      </c>
      <c r="G39" s="42">
        <f t="shared" si="2"/>
        <v>35</v>
      </c>
      <c r="H39" s="105">
        <f t="shared" si="3"/>
        <v>2.6315789473684209E-2</v>
      </c>
      <c r="I39" s="70">
        <f>[1]Tabl.1a!$E$189</f>
        <v>11.6</v>
      </c>
    </row>
    <row r="40" spans="1:9" s="30" customFormat="1" ht="18" customHeight="1" x14ac:dyDescent="0.2">
      <c r="A40" s="32" t="s">
        <v>44</v>
      </c>
      <c r="B40" s="42">
        <f>[2]Tab.1!D40</f>
        <v>7844</v>
      </c>
      <c r="C40" s="42">
        <f>[3]Tab.1!D40</f>
        <v>7856</v>
      </c>
      <c r="D40" s="42">
        <f>'[4]63'!$M$16</f>
        <v>7881</v>
      </c>
      <c r="E40" s="42">
        <f t="shared" si="11"/>
        <v>37</v>
      </c>
      <c r="F40" s="105">
        <f t="shared" si="10"/>
        <v>4.7169811320754715E-3</v>
      </c>
      <c r="G40" s="42">
        <f t="shared" si="2"/>
        <v>25</v>
      </c>
      <c r="H40" s="105">
        <f t="shared" si="3"/>
        <v>3.1822810590631367E-3</v>
      </c>
      <c r="I40" s="70">
        <f>[1]Tabl.1a!$E$194</f>
        <v>9.4</v>
      </c>
    </row>
    <row r="41" spans="1:9" s="33" customFormat="1" ht="40.15" customHeight="1" x14ac:dyDescent="0.2">
      <c r="A41" s="27" t="s">
        <v>90</v>
      </c>
      <c r="B41" s="6">
        <f t="shared" ref="B41:C41" si="12">SUM(B42:B45)</f>
        <v>9849</v>
      </c>
      <c r="C41" s="6">
        <f t="shared" si="12"/>
        <v>9577</v>
      </c>
      <c r="D41" s="6">
        <f>SUM(D42:D45)</f>
        <v>9700</v>
      </c>
      <c r="E41" s="6">
        <f t="shared" si="11"/>
        <v>-149</v>
      </c>
      <c r="F41" s="103">
        <f t="shared" si="10"/>
        <v>-1.5128439435475682E-2</v>
      </c>
      <c r="G41" s="6">
        <f t="shared" si="2"/>
        <v>123</v>
      </c>
      <c r="H41" s="103">
        <f t="shared" si="3"/>
        <v>1.2843270335178032E-2</v>
      </c>
      <c r="I41" s="69">
        <f>[1]Tabl.1!$G$105</f>
        <v>7.8</v>
      </c>
    </row>
    <row r="42" spans="1:9" s="33" customFormat="1" ht="18" customHeight="1" x14ac:dyDescent="0.2">
      <c r="A42" s="32" t="s">
        <v>29</v>
      </c>
      <c r="B42" s="42">
        <f>[2]Tab.1!D42</f>
        <v>1712</v>
      </c>
      <c r="C42" s="42">
        <f>[3]Tab.1!D42</f>
        <v>1608</v>
      </c>
      <c r="D42" s="42">
        <f>'[4]04'!$M$16</f>
        <v>1627</v>
      </c>
      <c r="E42" s="42">
        <f t="shared" si="11"/>
        <v>-85</v>
      </c>
      <c r="F42" s="105">
        <f t="shared" si="10"/>
        <v>-4.9649532710280372E-2</v>
      </c>
      <c r="G42" s="42">
        <f t="shared" si="2"/>
        <v>19</v>
      </c>
      <c r="H42" s="105">
        <f t="shared" si="3"/>
        <v>1.181592039800995E-2</v>
      </c>
      <c r="I42" s="70">
        <f>[1]Tabl.1a!$E$158</f>
        <v>10.8</v>
      </c>
    </row>
    <row r="43" spans="1:9" s="33" customFormat="1" ht="18" customHeight="1" x14ac:dyDescent="0.2">
      <c r="A43" s="32" t="s">
        <v>30</v>
      </c>
      <c r="B43" s="42">
        <f>[2]Tab.1!D43</f>
        <v>3021</v>
      </c>
      <c r="C43" s="42">
        <f>[3]Tab.1!D43</f>
        <v>3134</v>
      </c>
      <c r="D43" s="42">
        <f>'[4]19'!$M$16</f>
        <v>3144</v>
      </c>
      <c r="E43" s="42">
        <f t="shared" si="11"/>
        <v>123</v>
      </c>
      <c r="F43" s="105">
        <f t="shared" si="10"/>
        <v>4.0714995034756701E-2</v>
      </c>
      <c r="G43" s="42">
        <f t="shared" si="2"/>
        <v>10</v>
      </c>
      <c r="H43" s="105">
        <f t="shared" si="3"/>
        <v>3.1908104658583281E-3</v>
      </c>
      <c r="I43" s="70">
        <f>[1]Tabl.1a!$E$173</f>
        <v>9.9</v>
      </c>
    </row>
    <row r="44" spans="1:9" s="33" customFormat="1" ht="18" customHeight="1" x14ac:dyDescent="0.2">
      <c r="A44" s="32" t="s">
        <v>31</v>
      </c>
      <c r="B44" s="42">
        <f>[2]Tab.1!D44</f>
        <v>1911</v>
      </c>
      <c r="C44" s="42">
        <f>[3]Tab.1!D44</f>
        <v>1865</v>
      </c>
      <c r="D44" s="42">
        <f>'[4]27'!$M$16</f>
        <v>1956</v>
      </c>
      <c r="E44" s="42">
        <f t="shared" si="11"/>
        <v>45</v>
      </c>
      <c r="F44" s="105">
        <f t="shared" si="10"/>
        <v>2.3547880690737835E-2</v>
      </c>
      <c r="G44" s="42">
        <f t="shared" si="2"/>
        <v>91</v>
      </c>
      <c r="H44" s="105">
        <f t="shared" si="3"/>
        <v>4.8793565683646116E-2</v>
      </c>
      <c r="I44" s="70">
        <f>[1]Tabl.1a!$E$181</f>
        <v>10.9</v>
      </c>
    </row>
    <row r="45" spans="1:9" s="30" customFormat="1" ht="18" customHeight="1" x14ac:dyDescent="0.2">
      <c r="A45" s="32" t="s">
        <v>43</v>
      </c>
      <c r="B45" s="42">
        <f>[2]Tab.1!D45</f>
        <v>3205</v>
      </c>
      <c r="C45" s="42">
        <f>[3]Tab.1!D45</f>
        <v>2970</v>
      </c>
      <c r="D45" s="42">
        <f>'[4]62'!$M$16</f>
        <v>2973</v>
      </c>
      <c r="E45" s="42">
        <f t="shared" si="11"/>
        <v>-232</v>
      </c>
      <c r="F45" s="105">
        <f t="shared" si="10"/>
        <v>-7.238689547581903E-2</v>
      </c>
      <c r="G45" s="42">
        <f t="shared" si="2"/>
        <v>3</v>
      </c>
      <c r="H45" s="105">
        <f t="shared" si="3"/>
        <v>1.0101010101010101E-3</v>
      </c>
      <c r="I45" s="70">
        <f>[1]Tabl.1a!$E$193</f>
        <v>5.0999999999999996</v>
      </c>
    </row>
    <row r="46" spans="1:9" s="33" customFormat="1" ht="40.15" customHeight="1" x14ac:dyDescent="0.2">
      <c r="A46" s="27" t="s">
        <v>91</v>
      </c>
      <c r="B46" s="6">
        <f t="shared" ref="B46:C46" si="13">SUM(B47:B52)</f>
        <v>8643</v>
      </c>
      <c r="C46" s="6">
        <f t="shared" si="13"/>
        <v>8403</v>
      </c>
      <c r="D46" s="6">
        <f>SUM(D47:D52)</f>
        <v>8361</v>
      </c>
      <c r="E46" s="6">
        <f t="shared" si="11"/>
        <v>-282</v>
      </c>
      <c r="F46" s="103">
        <f t="shared" si="10"/>
        <v>-3.2627559875043385E-2</v>
      </c>
      <c r="G46" s="6">
        <f t="shared" ref="G46:G53" si="14">D46-C46</f>
        <v>-42</v>
      </c>
      <c r="H46" s="103">
        <f t="shared" ref="H46:H53" si="15">G46/C46</f>
        <v>-4.9982149232416992E-3</v>
      </c>
      <c r="I46" s="69">
        <f>[1]Tabl.1!$G$107</f>
        <v>5.5</v>
      </c>
    </row>
    <row r="47" spans="1:9" s="33" customFormat="1" ht="18" customHeight="1" x14ac:dyDescent="0.2">
      <c r="A47" s="32" t="s">
        <v>36</v>
      </c>
      <c r="B47" s="42">
        <f>[2]Tab.1!D47</f>
        <v>3362</v>
      </c>
      <c r="C47" s="42">
        <f>[3]Tab.1!D47</f>
        <v>3212</v>
      </c>
      <c r="D47" s="42">
        <f>'[4]03'!$M$16</f>
        <v>3192</v>
      </c>
      <c r="E47" s="42">
        <f t="shared" si="11"/>
        <v>-170</v>
      </c>
      <c r="F47" s="105">
        <f t="shared" si="10"/>
        <v>-5.0565139797739439E-2</v>
      </c>
      <c r="G47" s="42">
        <f>D47-C47</f>
        <v>-20</v>
      </c>
      <c r="H47" s="105">
        <f>G47/C47</f>
        <v>-6.2266500622665004E-3</v>
      </c>
      <c r="I47" s="70">
        <f>[1]Tabl.1a!$E$157</f>
        <v>8.6</v>
      </c>
    </row>
    <row r="48" spans="1:9" s="33" customFormat="1" ht="18" customHeight="1" x14ac:dyDescent="0.2">
      <c r="A48" s="32" t="s">
        <v>23</v>
      </c>
      <c r="B48" s="42">
        <f>[2]Tab.1!D48</f>
        <v>565</v>
      </c>
      <c r="C48" s="42">
        <f>[3]Tab.1!D48</f>
        <v>548</v>
      </c>
      <c r="D48" s="42">
        <f>'[4]10'!$M$16</f>
        <v>558</v>
      </c>
      <c r="E48" s="42">
        <f t="shared" si="11"/>
        <v>-7</v>
      </c>
      <c r="F48" s="105">
        <f t="shared" si="10"/>
        <v>-1.2389380530973451E-2</v>
      </c>
      <c r="G48" s="42">
        <f t="shared" si="14"/>
        <v>10</v>
      </c>
      <c r="H48" s="105">
        <f t="shared" si="15"/>
        <v>1.824817518248175E-2</v>
      </c>
      <c r="I48" s="70">
        <f>[1]Tabl.1a!$E$164</f>
        <v>4.8</v>
      </c>
    </row>
    <row r="49" spans="1:9" s="33" customFormat="1" ht="18" customHeight="1" x14ac:dyDescent="0.2">
      <c r="A49" s="32" t="s">
        <v>49</v>
      </c>
      <c r="B49" s="42">
        <f>[2]Tab.1!D49</f>
        <v>1263</v>
      </c>
      <c r="C49" s="42">
        <f>[3]Tab.1!D49</f>
        <v>1255</v>
      </c>
      <c r="D49" s="42">
        <f>'[4]26'!$M$16</f>
        <v>1255</v>
      </c>
      <c r="E49" s="42">
        <f t="shared" si="11"/>
        <v>-8</v>
      </c>
      <c r="F49" s="105">
        <f t="shared" si="10"/>
        <v>-6.3341250989707044E-3</v>
      </c>
      <c r="G49" s="42">
        <f t="shared" si="14"/>
        <v>0</v>
      </c>
      <c r="H49" s="105">
        <f t="shared" si="15"/>
        <v>0</v>
      </c>
      <c r="I49" s="70">
        <f>[1]Tabl.1a!$E$180</f>
        <v>4.7</v>
      </c>
    </row>
    <row r="50" spans="1:9" s="33" customFormat="1" ht="18" customHeight="1" x14ac:dyDescent="0.2">
      <c r="A50" s="32" t="s">
        <v>24</v>
      </c>
      <c r="B50" s="42">
        <f>[2]Tab.1!D50</f>
        <v>1004</v>
      </c>
      <c r="C50" s="42">
        <f>[3]Tab.1!D50</f>
        <v>1034</v>
      </c>
      <c r="D50" s="42">
        <f>'[4]29'!$M$16</f>
        <v>1018</v>
      </c>
      <c r="E50" s="42">
        <f t="shared" si="11"/>
        <v>14</v>
      </c>
      <c r="F50" s="105">
        <f t="shared" si="10"/>
        <v>1.3944223107569721E-2</v>
      </c>
      <c r="G50" s="42">
        <f t="shared" si="14"/>
        <v>-16</v>
      </c>
      <c r="H50" s="105">
        <f t="shared" si="15"/>
        <v>-1.5473887814313346E-2</v>
      </c>
      <c r="I50" s="70">
        <f>[1]Tabl.1a!$E$183</f>
        <v>5.2</v>
      </c>
    </row>
    <row r="51" spans="1:9" s="33" customFormat="1" ht="18" customHeight="1" x14ac:dyDescent="0.2">
      <c r="A51" s="32" t="s">
        <v>13</v>
      </c>
      <c r="B51" s="42">
        <f>[2]Tab.1!D51</f>
        <v>1140</v>
      </c>
      <c r="C51" s="42">
        <f>[3]Tab.1!D51</f>
        <v>1099</v>
      </c>
      <c r="D51" s="42">
        <f>'[4]33'!$M$16</f>
        <v>1082</v>
      </c>
      <c r="E51" s="42">
        <f t="shared" si="11"/>
        <v>-58</v>
      </c>
      <c r="F51" s="105">
        <f t="shared" si="10"/>
        <v>-5.0877192982456139E-2</v>
      </c>
      <c r="G51" s="42">
        <f>D51-C51</f>
        <v>-17</v>
      </c>
      <c r="H51" s="105">
        <f>G51/C51</f>
        <v>-1.5468607825295723E-2</v>
      </c>
      <c r="I51" s="70">
        <f>[1]Tabl.1a!$E$186</f>
        <v>5.0999999999999996</v>
      </c>
    </row>
    <row r="52" spans="1:9" s="30" customFormat="1" ht="18" customHeight="1" x14ac:dyDescent="0.2">
      <c r="A52" s="32" t="s">
        <v>45</v>
      </c>
      <c r="B52" s="42">
        <f>[2]Tab.1!D52</f>
        <v>1309</v>
      </c>
      <c r="C52" s="42">
        <f>[3]Tab.1!D52</f>
        <v>1255</v>
      </c>
      <c r="D52" s="42">
        <f>'[4]64'!$M$16</f>
        <v>1256</v>
      </c>
      <c r="E52" s="42">
        <f t="shared" si="11"/>
        <v>-53</v>
      </c>
      <c r="F52" s="105">
        <f t="shared" si="10"/>
        <v>-4.048892284186402E-2</v>
      </c>
      <c r="G52" s="42">
        <f>D52-C52</f>
        <v>1</v>
      </c>
      <c r="H52" s="105">
        <f>G52/C52</f>
        <v>7.9681274900398409E-4</v>
      </c>
      <c r="I52" s="70">
        <f>[1]Tabl.1a!$E$195</f>
        <v>3.5</v>
      </c>
    </row>
    <row r="53" spans="1:9" s="33" customFormat="1" ht="40.15" customHeight="1" x14ac:dyDescent="0.2">
      <c r="A53" s="27" t="s">
        <v>92</v>
      </c>
      <c r="B53" s="6">
        <f t="shared" ref="B53:C53" si="16">SUM(B54:B56)</f>
        <v>4056</v>
      </c>
      <c r="C53" s="6">
        <f t="shared" si="16"/>
        <v>4227</v>
      </c>
      <c r="D53" s="6">
        <f>SUM(D54:D56)</f>
        <v>4308</v>
      </c>
      <c r="E53" s="6">
        <f t="shared" si="11"/>
        <v>252</v>
      </c>
      <c r="F53" s="103">
        <f t="shared" si="10"/>
        <v>6.2130177514792898E-2</v>
      </c>
      <c r="G53" s="6">
        <f t="shared" si="14"/>
        <v>81</v>
      </c>
      <c r="H53" s="103">
        <f t="shared" si="15"/>
        <v>1.9162526614620298E-2</v>
      </c>
      <c r="I53" s="69">
        <f>[1]Tabl.1!$G$108</f>
        <v>4.3</v>
      </c>
    </row>
    <row r="54" spans="1:9" s="33" customFormat="1" ht="18" customHeight="1" x14ac:dyDescent="0.2">
      <c r="A54" s="32" t="s">
        <v>3</v>
      </c>
      <c r="B54" s="42">
        <f>[2]Tab.1!D54</f>
        <v>1042</v>
      </c>
      <c r="C54" s="42">
        <f>[3]Tab.1!D54</f>
        <v>1065</v>
      </c>
      <c r="D54" s="42">
        <f>'[4]06'!$M$16</f>
        <v>1106</v>
      </c>
      <c r="E54" s="42">
        <f t="shared" si="11"/>
        <v>64</v>
      </c>
      <c r="F54" s="105">
        <f t="shared" si="10"/>
        <v>6.1420345489443376E-2</v>
      </c>
      <c r="G54" s="42">
        <f>D54-C54</f>
        <v>41</v>
      </c>
      <c r="H54" s="105">
        <f>G54/C54</f>
        <v>3.8497652582159626E-2</v>
      </c>
      <c r="I54" s="70">
        <f>[1]Tabl.1a!$E$160</f>
        <v>2.6</v>
      </c>
    </row>
    <row r="55" spans="1:9" s="33" customFormat="1" ht="18" customHeight="1" x14ac:dyDescent="0.2">
      <c r="A55" s="35" t="s">
        <v>11</v>
      </c>
      <c r="B55" s="42">
        <f>[2]Tab.1!D55</f>
        <v>743</v>
      </c>
      <c r="C55" s="42">
        <f>[3]Tab.1!D55</f>
        <v>803</v>
      </c>
      <c r="D55" s="42">
        <f>'[4]28'!$M$16</f>
        <v>848</v>
      </c>
      <c r="E55" s="42">
        <f t="shared" si="11"/>
        <v>105</v>
      </c>
      <c r="F55" s="105">
        <f t="shared" si="10"/>
        <v>0.14131897711978467</v>
      </c>
      <c r="G55" s="42">
        <f>D55-C55</f>
        <v>45</v>
      </c>
      <c r="H55" s="105">
        <f>G55/C55</f>
        <v>5.6039850560398508E-2</v>
      </c>
      <c r="I55" s="70">
        <f>[1]Tabl.1a!$E$182</f>
        <v>2.6</v>
      </c>
    </row>
    <row r="56" spans="1:9" s="33" customFormat="1" ht="18" customHeight="1" x14ac:dyDescent="0.2">
      <c r="A56" s="32" t="s">
        <v>15</v>
      </c>
      <c r="B56" s="42">
        <f>[2]Tab.1!D56</f>
        <v>2271</v>
      </c>
      <c r="C56" s="42">
        <f>[3]Tab.1!D56</f>
        <v>2359</v>
      </c>
      <c r="D56" s="42">
        <f>'[4]38'!$M$16</f>
        <v>2354</v>
      </c>
      <c r="E56" s="42">
        <f t="shared" si="11"/>
        <v>83</v>
      </c>
      <c r="F56" s="105">
        <f t="shared" si="10"/>
        <v>3.6547776309995596E-2</v>
      </c>
      <c r="G56" s="42">
        <f>D56-C56</f>
        <v>-5</v>
      </c>
      <c r="H56" s="105">
        <f>G56/C56</f>
        <v>-2.1195421788893598E-3</v>
      </c>
      <c r="I56" s="70">
        <f>[1]Tabl.1a!$E$191</f>
        <v>8.6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I2" sqref="I2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10" t="s">
        <v>229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222</v>
      </c>
      <c r="C2" s="28" t="s">
        <v>220</v>
      </c>
      <c r="D2" s="28" t="s">
        <v>223</v>
      </c>
      <c r="E2" s="41" t="s">
        <v>79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15" ht="40.15" customHeight="1" x14ac:dyDescent="0.25">
      <c r="A3" s="1" t="s">
        <v>1</v>
      </c>
      <c r="B3" s="2">
        <f>SUM(B5,B7,B12,B19,B25,B32,B41,B46,B53)</f>
        <v>54313</v>
      </c>
      <c r="C3" s="2">
        <f>SUM(C5,C7,C12,C19,C25,C32,C41,C46,C53)</f>
        <v>53056</v>
      </c>
      <c r="D3" s="2">
        <f>SUM(D5,D7,D12,D19,D25,D32,D41,D46,D53)</f>
        <v>52887</v>
      </c>
      <c r="E3" s="5">
        <f>D3/Tab.1!D3</f>
        <v>0.48784694997647798</v>
      </c>
      <c r="F3" s="2">
        <f t="shared" ref="F3:F34" si="0">D3-B3</f>
        <v>-1426</v>
      </c>
      <c r="G3" s="5">
        <f t="shared" ref="G3:G34" si="1">F3/B3</f>
        <v>-2.6255224347762045E-2</v>
      </c>
      <c r="H3" s="6">
        <f t="shared" ref="H3:H34" si="2">D3-C3</f>
        <v>-169</v>
      </c>
      <c r="I3" s="103">
        <f>H3/C3</f>
        <v>-3.1853136308805791E-3</v>
      </c>
      <c r="L3" s="177"/>
      <c r="M3" s="177"/>
      <c r="N3" s="182"/>
      <c r="O3" s="178"/>
    </row>
    <row r="4" spans="1:15" s="26" customFormat="1" ht="40.15" customHeight="1" x14ac:dyDescent="0.25">
      <c r="A4" s="3" t="s">
        <v>96</v>
      </c>
      <c r="B4" s="4">
        <f>SUM(B5,B7,B12)</f>
        <v>17981</v>
      </c>
      <c r="C4" s="4">
        <f>SUM(C5,C7,C12)</f>
        <v>17928</v>
      </c>
      <c r="D4" s="4">
        <f>SUM(D5,D7,D12)</f>
        <v>17747</v>
      </c>
      <c r="E4" s="5">
        <f>D4/Tab.1!D4</f>
        <v>0.47220817922997099</v>
      </c>
      <c r="F4" s="4">
        <f t="shared" si="0"/>
        <v>-234</v>
      </c>
      <c r="G4" s="7">
        <f t="shared" si="1"/>
        <v>-1.3013736722095545E-2</v>
      </c>
      <c r="H4" s="8">
        <f t="shared" si="2"/>
        <v>-181</v>
      </c>
      <c r="I4" s="104">
        <f t="shared" ref="I4:I34" si="3">H4/C4</f>
        <v>-1.0095939312806782E-2</v>
      </c>
      <c r="L4" s="180"/>
      <c r="M4" s="179"/>
      <c r="N4" s="179"/>
    </row>
    <row r="5" spans="1:15" s="30" customFormat="1" ht="40.15" customHeight="1" x14ac:dyDescent="0.2">
      <c r="A5" s="1" t="s">
        <v>86</v>
      </c>
      <c r="B5" s="2">
        <f>B6</f>
        <v>8786</v>
      </c>
      <c r="C5" s="2">
        <f>C6</f>
        <v>9003</v>
      </c>
      <c r="D5" s="2">
        <f>D6</f>
        <v>8974</v>
      </c>
      <c r="E5" s="5">
        <f>D5/Tab.1!D5</f>
        <v>0.47511647606946211</v>
      </c>
      <c r="F5" s="2">
        <f t="shared" si="0"/>
        <v>188</v>
      </c>
      <c r="G5" s="5">
        <f t="shared" si="1"/>
        <v>2.1397678124288642E-2</v>
      </c>
      <c r="H5" s="6">
        <f t="shared" si="2"/>
        <v>-29</v>
      </c>
      <c r="I5" s="103">
        <f t="shared" si="3"/>
        <v>-3.2211485060535377E-3</v>
      </c>
    </row>
    <row r="6" spans="1:15" s="30" customFormat="1" ht="18" customHeight="1" x14ac:dyDescent="0.2">
      <c r="A6" s="32" t="s">
        <v>46</v>
      </c>
      <c r="B6" s="31">
        <f>'[2]Tab. 2'!D6</f>
        <v>8786</v>
      </c>
      <c r="C6" s="31">
        <f>'[3]Tab. 2'!D6</f>
        <v>9003</v>
      </c>
      <c r="D6" s="31">
        <f>'[4]65'!$N$16</f>
        <v>8974</v>
      </c>
      <c r="E6" s="74">
        <f>D6/Tab.1!D6</f>
        <v>0.47511647606946211</v>
      </c>
      <c r="F6" s="31">
        <f t="shared" si="0"/>
        <v>188</v>
      </c>
      <c r="G6" s="74">
        <f t="shared" si="1"/>
        <v>2.1397678124288642E-2</v>
      </c>
      <c r="H6" s="42">
        <f t="shared" si="2"/>
        <v>-29</v>
      </c>
      <c r="I6" s="105">
        <f t="shared" si="3"/>
        <v>-3.2211485060535377E-3</v>
      </c>
    </row>
    <row r="7" spans="1:15" s="30" customFormat="1" ht="40.15" customHeight="1" x14ac:dyDescent="0.2">
      <c r="A7" s="1" t="s">
        <v>93</v>
      </c>
      <c r="B7" s="2">
        <f t="shared" ref="B7:C7" si="4">SUM(B8:B11)</f>
        <v>5158</v>
      </c>
      <c r="C7" s="2">
        <f t="shared" si="4"/>
        <v>4868</v>
      </c>
      <c r="D7" s="2">
        <f>SUM(D8:D11)</f>
        <v>4810</v>
      </c>
      <c r="E7" s="5">
        <f>D7/Tab.1!D7</f>
        <v>0.46455476144485225</v>
      </c>
      <c r="F7" s="2">
        <f t="shared" si="0"/>
        <v>-348</v>
      </c>
      <c r="G7" s="5">
        <f t="shared" si="1"/>
        <v>-6.7468010856921293E-2</v>
      </c>
      <c r="H7" s="6">
        <f t="shared" si="2"/>
        <v>-58</v>
      </c>
      <c r="I7" s="103">
        <f t="shared" si="3"/>
        <v>-1.191454396055875E-2</v>
      </c>
    </row>
    <row r="8" spans="1:15" s="33" customFormat="1" ht="18" customHeight="1" x14ac:dyDescent="0.2">
      <c r="A8" s="32" t="s">
        <v>4</v>
      </c>
      <c r="B8" s="31">
        <f>'[2]Tab. 2'!D8</f>
        <v>990</v>
      </c>
      <c r="C8" s="31">
        <f>'[3]Tab. 2'!D8</f>
        <v>1002</v>
      </c>
      <c r="D8" s="31">
        <f>'[4]08'!$N$16</f>
        <v>1007</v>
      </c>
      <c r="E8" s="74">
        <f>D8/Tab.1!D8</f>
        <v>0.47078073866292658</v>
      </c>
      <c r="F8" s="31">
        <f t="shared" si="0"/>
        <v>17</v>
      </c>
      <c r="G8" s="74">
        <f t="shared" si="1"/>
        <v>1.7171717171717171E-2</v>
      </c>
      <c r="H8" s="42">
        <f t="shared" si="2"/>
        <v>5</v>
      </c>
      <c r="I8" s="105">
        <f t="shared" si="3"/>
        <v>4.9900199600798403E-3</v>
      </c>
    </row>
    <row r="9" spans="1:15" s="33" customFormat="1" ht="18" customHeight="1" x14ac:dyDescent="0.2">
      <c r="A9" s="32" t="s">
        <v>5</v>
      </c>
      <c r="B9" s="31">
        <f>'[2]Tab. 2'!D9</f>
        <v>1154</v>
      </c>
      <c r="C9" s="31">
        <f>'[3]Tab. 2'!D9</f>
        <v>1067</v>
      </c>
      <c r="D9" s="31">
        <f>'[4]12'!$N$16</f>
        <v>1051</v>
      </c>
      <c r="E9" s="74">
        <f>D9/Tab.1!D9</f>
        <v>0.51595483554246446</v>
      </c>
      <c r="F9" s="31">
        <f t="shared" si="0"/>
        <v>-103</v>
      </c>
      <c r="G9" s="74">
        <f t="shared" si="1"/>
        <v>-8.9254766031195837E-2</v>
      </c>
      <c r="H9" s="42">
        <f t="shared" si="2"/>
        <v>-16</v>
      </c>
      <c r="I9" s="105">
        <f t="shared" si="3"/>
        <v>-1.499531396438613E-2</v>
      </c>
    </row>
    <row r="10" spans="1:15" s="33" customFormat="1" ht="18" customHeight="1" x14ac:dyDescent="0.2">
      <c r="A10" s="32" t="s">
        <v>7</v>
      </c>
      <c r="B10" s="31">
        <f>'[2]Tab. 2'!D10</f>
        <v>697</v>
      </c>
      <c r="C10" s="31">
        <f>'[3]Tab. 2'!D10</f>
        <v>658</v>
      </c>
      <c r="D10" s="31">
        <f>'[4]17'!$N$16</f>
        <v>648</v>
      </c>
      <c r="E10" s="74">
        <f>D10/Tab.1!D10</f>
        <v>0.40348692403486924</v>
      </c>
      <c r="F10" s="31">
        <f t="shared" si="0"/>
        <v>-49</v>
      </c>
      <c r="G10" s="74">
        <f t="shared" si="1"/>
        <v>-7.0301291248206596E-2</v>
      </c>
      <c r="H10" s="42">
        <f t="shared" si="2"/>
        <v>-10</v>
      </c>
      <c r="I10" s="105">
        <f t="shared" si="3"/>
        <v>-1.5197568389057751E-2</v>
      </c>
    </row>
    <row r="11" spans="1:15" s="33" customFormat="1" ht="18" customHeight="1" x14ac:dyDescent="0.2">
      <c r="A11" s="32" t="s">
        <v>37</v>
      </c>
      <c r="B11" s="31">
        <f>'[2]Tab. 2'!D11</f>
        <v>2317</v>
      </c>
      <c r="C11" s="31">
        <f>'[3]Tab. 2'!D11</f>
        <v>2141</v>
      </c>
      <c r="D11" s="31">
        <f>'[4]34'!$N$16</f>
        <v>2104</v>
      </c>
      <c r="E11" s="74">
        <f>D11/Tab.1!D11</f>
        <v>0.46019247594050744</v>
      </c>
      <c r="F11" s="31">
        <f t="shared" si="0"/>
        <v>-213</v>
      </c>
      <c r="G11" s="74">
        <f t="shared" si="1"/>
        <v>-9.1929218817436334E-2</v>
      </c>
      <c r="H11" s="42">
        <f t="shared" si="2"/>
        <v>-37</v>
      </c>
      <c r="I11" s="105">
        <f t="shared" si="3"/>
        <v>-1.7281644091546006E-2</v>
      </c>
    </row>
    <row r="12" spans="1:15" s="30" customFormat="1" ht="40.15" customHeight="1" x14ac:dyDescent="0.2">
      <c r="A12" s="1" t="s">
        <v>94</v>
      </c>
      <c r="B12" s="2">
        <f t="shared" ref="B12:C12" si="5">SUM(B13:B17)</f>
        <v>4037</v>
      </c>
      <c r="C12" s="2">
        <f t="shared" si="5"/>
        <v>4057</v>
      </c>
      <c r="D12" s="2">
        <f>SUM(D13:D17)</f>
        <v>3963</v>
      </c>
      <c r="E12" s="5">
        <f>D12/Tab.1!D12</f>
        <v>0.4751228869440115</v>
      </c>
      <c r="F12" s="2">
        <f t="shared" si="0"/>
        <v>-74</v>
      </c>
      <c r="G12" s="5">
        <f t="shared" si="1"/>
        <v>-1.8330443398563288E-2</v>
      </c>
      <c r="H12" s="6">
        <f t="shared" si="2"/>
        <v>-94</v>
      </c>
      <c r="I12" s="103">
        <f t="shared" si="3"/>
        <v>-2.3169829923588858E-2</v>
      </c>
    </row>
    <row r="13" spans="1:15" s="33" customFormat="1" ht="18" customHeight="1" x14ac:dyDescent="0.2">
      <c r="A13" s="32" t="s">
        <v>2</v>
      </c>
      <c r="B13" s="31">
        <f>'[2]Tab. 2'!D13</f>
        <v>539</v>
      </c>
      <c r="C13" s="31">
        <f>'[3]Tab. 2'!D13</f>
        <v>531</v>
      </c>
      <c r="D13" s="31">
        <f>'[4]05'!$N$16</f>
        <v>528</v>
      </c>
      <c r="E13" s="74">
        <f>D13/Tab.1!D13</f>
        <v>0.51968503937007871</v>
      </c>
      <c r="F13" s="31">
        <f t="shared" si="0"/>
        <v>-11</v>
      </c>
      <c r="G13" s="74">
        <f t="shared" si="1"/>
        <v>-2.0408163265306121E-2</v>
      </c>
      <c r="H13" s="42">
        <f t="shared" si="2"/>
        <v>-3</v>
      </c>
      <c r="I13" s="105">
        <f t="shared" si="3"/>
        <v>-5.6497175141242938E-3</v>
      </c>
    </row>
    <row r="14" spans="1:15" s="33" customFormat="1" ht="18" customHeight="1" x14ac:dyDescent="0.2">
      <c r="A14" s="32" t="s">
        <v>6</v>
      </c>
      <c r="B14" s="31">
        <f>'[2]Tab. 2'!D14</f>
        <v>893</v>
      </c>
      <c r="C14" s="31">
        <f>'[3]Tab. 2'!D14</f>
        <v>918</v>
      </c>
      <c r="D14" s="31">
        <f>'[4]14'!$N$16</f>
        <v>869</v>
      </c>
      <c r="E14" s="74">
        <f>D14/Tab.1!D14</f>
        <v>0.47984538928768639</v>
      </c>
      <c r="F14" s="31">
        <f t="shared" si="0"/>
        <v>-24</v>
      </c>
      <c r="G14" s="74">
        <f t="shared" si="1"/>
        <v>-2.6875699888017916E-2</v>
      </c>
      <c r="H14" s="42">
        <f t="shared" si="2"/>
        <v>-49</v>
      </c>
      <c r="I14" s="105">
        <f t="shared" si="3"/>
        <v>-5.3376906318082791E-2</v>
      </c>
    </row>
    <row r="15" spans="1:15" s="33" customFormat="1" ht="18" customHeight="1" x14ac:dyDescent="0.2">
      <c r="A15" s="32" t="s">
        <v>8</v>
      </c>
      <c r="B15" s="31">
        <f>'[2]Tab. 2'!D15</f>
        <v>1268</v>
      </c>
      <c r="C15" s="31">
        <f>'[3]Tab. 2'!D15</f>
        <v>1267</v>
      </c>
      <c r="D15" s="31">
        <f>'[4]18'!$N$16</f>
        <v>1257</v>
      </c>
      <c r="E15" s="74">
        <f>D15/Tab.1!D15</f>
        <v>0.44876829703677257</v>
      </c>
      <c r="F15" s="31">
        <f t="shared" si="0"/>
        <v>-11</v>
      </c>
      <c r="G15" s="74">
        <f t="shared" si="1"/>
        <v>-8.6750788643533121E-3</v>
      </c>
      <c r="H15" s="42">
        <f t="shared" si="2"/>
        <v>-10</v>
      </c>
      <c r="I15" s="105">
        <f t="shared" si="3"/>
        <v>-7.8926598263614842E-3</v>
      </c>
    </row>
    <row r="16" spans="1:15" s="33" customFormat="1" ht="18" customHeight="1" x14ac:dyDescent="0.2">
      <c r="A16" s="32" t="s">
        <v>9</v>
      </c>
      <c r="B16" s="31">
        <f>'[2]Tab. 2'!D16</f>
        <v>833</v>
      </c>
      <c r="C16" s="31">
        <f>'[3]Tab. 2'!D16</f>
        <v>832</v>
      </c>
      <c r="D16" s="31">
        <f>'[4]21'!$N$16</f>
        <v>815</v>
      </c>
      <c r="E16" s="74">
        <f>D16/Tab.1!D16</f>
        <v>0.48831635710005994</v>
      </c>
      <c r="F16" s="31">
        <f t="shared" si="0"/>
        <v>-18</v>
      </c>
      <c r="G16" s="74">
        <f t="shared" si="1"/>
        <v>-2.1608643457382955E-2</v>
      </c>
      <c r="H16" s="42">
        <f t="shared" si="2"/>
        <v>-17</v>
      </c>
      <c r="I16" s="105">
        <f t="shared" si="3"/>
        <v>-2.0432692307692308E-2</v>
      </c>
    </row>
    <row r="17" spans="1:9" s="33" customFormat="1" ht="18" customHeight="1" x14ac:dyDescent="0.2">
      <c r="A17" s="32" t="s">
        <v>12</v>
      </c>
      <c r="B17" s="31">
        <f>'[2]Tab. 2'!D17</f>
        <v>504</v>
      </c>
      <c r="C17" s="31">
        <f>'[3]Tab. 2'!D17</f>
        <v>509</v>
      </c>
      <c r="D17" s="31">
        <f>'[4]32'!$N$16</f>
        <v>494</v>
      </c>
      <c r="E17" s="74">
        <f>D17/Tab.1!D17</f>
        <v>0.47318007662835249</v>
      </c>
      <c r="F17" s="31">
        <f t="shared" si="0"/>
        <v>-10</v>
      </c>
      <c r="G17" s="74">
        <f t="shared" si="1"/>
        <v>-1.984126984126984E-2</v>
      </c>
      <c r="H17" s="42">
        <f t="shared" si="2"/>
        <v>-15</v>
      </c>
      <c r="I17" s="105">
        <f t="shared" si="3"/>
        <v>-2.9469548133595286E-2</v>
      </c>
    </row>
    <row r="18" spans="1:9" s="43" customFormat="1" ht="40.15" customHeight="1" x14ac:dyDescent="0.2">
      <c r="A18" s="3" t="s">
        <v>95</v>
      </c>
      <c r="B18" s="4">
        <f t="shared" ref="B18:C18" si="6">SUM(B19,B25,B32,B41,B46,B53)</f>
        <v>36332</v>
      </c>
      <c r="C18" s="4">
        <f t="shared" si="6"/>
        <v>35128</v>
      </c>
      <c r="D18" s="4">
        <f>SUM(D19,D25,D32,D41,D46,D53)</f>
        <v>35140</v>
      </c>
      <c r="E18" s="5">
        <f>D18/Tab.1!D18</f>
        <v>0.49614548329709429</v>
      </c>
      <c r="F18" s="4">
        <f t="shared" si="0"/>
        <v>-1192</v>
      </c>
      <c r="G18" s="7">
        <f t="shared" si="1"/>
        <v>-3.2808543432786524E-2</v>
      </c>
      <c r="H18" s="4">
        <f t="shared" si="2"/>
        <v>12</v>
      </c>
      <c r="I18" s="7">
        <f t="shared" si="3"/>
        <v>3.4160783420633114E-4</v>
      </c>
    </row>
    <row r="19" spans="1:9" s="30" customFormat="1" ht="40.15" customHeight="1" x14ac:dyDescent="0.2">
      <c r="A19" s="27" t="s">
        <v>87</v>
      </c>
      <c r="B19" s="2">
        <f t="shared" ref="B19:C19" si="7">SUM(B20:B24)</f>
        <v>5871</v>
      </c>
      <c r="C19" s="2">
        <f t="shared" si="7"/>
        <v>5684</v>
      </c>
      <c r="D19" s="2">
        <f>SUM(D20:D24)</f>
        <v>5696</v>
      </c>
      <c r="E19" s="5">
        <f>D19/Tab.1!D19</f>
        <v>0.50703222360690758</v>
      </c>
      <c r="F19" s="2">
        <f t="shared" si="0"/>
        <v>-175</v>
      </c>
      <c r="G19" s="5">
        <f t="shared" si="1"/>
        <v>-2.9807528530063021E-2</v>
      </c>
      <c r="H19" s="6">
        <f t="shared" si="2"/>
        <v>12</v>
      </c>
      <c r="I19" s="103">
        <f t="shared" si="3"/>
        <v>2.11118930330753E-3</v>
      </c>
    </row>
    <row r="20" spans="1:9" s="33" customFormat="1" ht="18" customHeight="1" x14ac:dyDescent="0.2">
      <c r="A20" s="32" t="s">
        <v>32</v>
      </c>
      <c r="B20" s="31">
        <f>'[2]Tab. 2'!D20</f>
        <v>1182</v>
      </c>
      <c r="C20" s="31">
        <f>'[3]Tab. 2'!D20</f>
        <v>1247</v>
      </c>
      <c r="D20" s="31">
        <f>'[4]02'!$N$16</f>
        <v>1249</v>
      </c>
      <c r="E20" s="74">
        <f>D20/Tab.1!D20</f>
        <v>0.47025602409638556</v>
      </c>
      <c r="F20" s="31">
        <f t="shared" si="0"/>
        <v>67</v>
      </c>
      <c r="G20" s="74">
        <f t="shared" si="1"/>
        <v>5.6683587140439931E-2</v>
      </c>
      <c r="H20" s="42">
        <f t="shared" si="2"/>
        <v>2</v>
      </c>
      <c r="I20" s="105">
        <f t="shared" si="3"/>
        <v>1.6038492381716118E-3</v>
      </c>
    </row>
    <row r="21" spans="1:9" s="33" customFormat="1" ht="18" customHeight="1" x14ac:dyDescent="0.2">
      <c r="A21" s="32" t="s">
        <v>33</v>
      </c>
      <c r="B21" s="31">
        <f>'[2]Tab. 2'!D21</f>
        <v>894</v>
      </c>
      <c r="C21" s="31">
        <f>'[3]Tab. 2'!D21</f>
        <v>881</v>
      </c>
      <c r="D21" s="31">
        <f>'[4]13'!$N$16</f>
        <v>884</v>
      </c>
      <c r="E21" s="74">
        <f>D21/Tab.1!D21</f>
        <v>0.53478523895946761</v>
      </c>
      <c r="F21" s="31">
        <f t="shared" si="0"/>
        <v>-10</v>
      </c>
      <c r="G21" s="74">
        <f t="shared" si="1"/>
        <v>-1.1185682326621925E-2</v>
      </c>
      <c r="H21" s="42">
        <f t="shared" si="2"/>
        <v>3</v>
      </c>
      <c r="I21" s="105">
        <f t="shared" si="3"/>
        <v>3.4052213393870601E-3</v>
      </c>
    </row>
    <row r="22" spans="1:9" s="33" customFormat="1" ht="18" customHeight="1" x14ac:dyDescent="0.2">
      <c r="A22" s="32" t="s">
        <v>34</v>
      </c>
      <c r="B22" s="31">
        <f>'[2]Tab. 2'!D22</f>
        <v>1633</v>
      </c>
      <c r="C22" s="31">
        <f>'[3]Tab. 2'!D22</f>
        <v>1558</v>
      </c>
      <c r="D22" s="31">
        <f>'[4]20'!$N$16</f>
        <v>1557</v>
      </c>
      <c r="E22" s="74">
        <f>D22/Tab.1!D22</f>
        <v>0.53652653342522394</v>
      </c>
      <c r="F22" s="31">
        <f t="shared" si="0"/>
        <v>-76</v>
      </c>
      <c r="G22" s="74">
        <f t="shared" si="1"/>
        <v>-4.654011022657685E-2</v>
      </c>
      <c r="H22" s="42">
        <f t="shared" si="2"/>
        <v>-1</v>
      </c>
      <c r="I22" s="105">
        <f t="shared" si="3"/>
        <v>-6.4184852374839533E-4</v>
      </c>
    </row>
    <row r="23" spans="1:9" s="33" customFormat="1" ht="18" customHeight="1" x14ac:dyDescent="0.2">
      <c r="A23" s="32" t="s">
        <v>10</v>
      </c>
      <c r="B23" s="31">
        <f>'[2]Tab. 2'!D23</f>
        <v>1152</v>
      </c>
      <c r="C23" s="31">
        <f>'[3]Tab. 2'!D23</f>
        <v>1115</v>
      </c>
      <c r="D23" s="31">
        <f>'[4]24'!$N$16</f>
        <v>1098</v>
      </c>
      <c r="E23" s="74">
        <f>D23/Tab.1!D23</f>
        <v>0.480104940970704</v>
      </c>
      <c r="F23" s="31">
        <f t="shared" si="0"/>
        <v>-54</v>
      </c>
      <c r="G23" s="74">
        <f t="shared" si="1"/>
        <v>-4.6875E-2</v>
      </c>
      <c r="H23" s="42">
        <f t="shared" si="2"/>
        <v>-17</v>
      </c>
      <c r="I23" s="105">
        <f t="shared" si="3"/>
        <v>-1.5246636771300448E-2</v>
      </c>
    </row>
    <row r="24" spans="1:9" s="33" customFormat="1" ht="18" customHeight="1" x14ac:dyDescent="0.2">
      <c r="A24" s="32" t="s">
        <v>35</v>
      </c>
      <c r="B24" s="31">
        <f>'[2]Tab. 2'!D24</f>
        <v>1010</v>
      </c>
      <c r="C24" s="31">
        <f>'[3]Tab. 2'!D24</f>
        <v>883</v>
      </c>
      <c r="D24" s="31">
        <f>'[4]37'!$N$16</f>
        <v>908</v>
      </c>
      <c r="E24" s="74">
        <f>D24/Tab.1!D24</f>
        <v>0.52304147465437789</v>
      </c>
      <c r="F24" s="31">
        <f t="shared" si="0"/>
        <v>-102</v>
      </c>
      <c r="G24" s="74">
        <f t="shared" si="1"/>
        <v>-0.100990099009901</v>
      </c>
      <c r="H24" s="42">
        <f t="shared" si="2"/>
        <v>25</v>
      </c>
      <c r="I24" s="105">
        <f t="shared" si="3"/>
        <v>2.8312570781426953E-2</v>
      </c>
    </row>
    <row r="25" spans="1:9" s="33" customFormat="1" ht="40.15" customHeight="1" x14ac:dyDescent="0.2">
      <c r="A25" s="27" t="s">
        <v>88</v>
      </c>
      <c r="B25" s="2">
        <f t="shared" ref="B25:C25" si="8">SUM(B26:B31)</f>
        <v>6049</v>
      </c>
      <c r="C25" s="2">
        <f t="shared" si="8"/>
        <v>5759</v>
      </c>
      <c r="D25" s="2">
        <f>SUM(D26:D31)</f>
        <v>5741</v>
      </c>
      <c r="E25" s="5">
        <f>D25/Tab.1!D25</f>
        <v>0.49817771607080874</v>
      </c>
      <c r="F25" s="2">
        <f t="shared" si="0"/>
        <v>-308</v>
      </c>
      <c r="G25" s="5">
        <f t="shared" si="1"/>
        <v>-5.0917507025954704E-2</v>
      </c>
      <c r="H25" s="6">
        <f t="shared" si="2"/>
        <v>-18</v>
      </c>
      <c r="I25" s="103">
        <f t="shared" si="3"/>
        <v>-3.1255426289286334E-3</v>
      </c>
    </row>
    <row r="26" spans="1:9" s="33" customFormat="1" ht="18" customHeight="1" x14ac:dyDescent="0.2">
      <c r="A26" s="32" t="s">
        <v>25</v>
      </c>
      <c r="B26" s="31">
        <f>'[2]Tab. 2'!D26</f>
        <v>1240</v>
      </c>
      <c r="C26" s="31">
        <f>'[3]Tab. 2'!D26</f>
        <v>1140</v>
      </c>
      <c r="D26" s="31">
        <f>'[4]11'!$N$16</f>
        <v>1125</v>
      </c>
      <c r="E26" s="74">
        <f>D26/Tab.1!D26</f>
        <v>0.45620437956204379</v>
      </c>
      <c r="F26" s="31">
        <f t="shared" si="0"/>
        <v>-115</v>
      </c>
      <c r="G26" s="74">
        <f t="shared" si="1"/>
        <v>-9.2741935483870969E-2</v>
      </c>
      <c r="H26" s="42">
        <f t="shared" si="2"/>
        <v>-15</v>
      </c>
      <c r="I26" s="105">
        <f t="shared" si="3"/>
        <v>-1.3157894736842105E-2</v>
      </c>
    </row>
    <row r="27" spans="1:9" s="33" customFormat="1" ht="18" customHeight="1" x14ac:dyDescent="0.2">
      <c r="A27" s="32" t="s">
        <v>26</v>
      </c>
      <c r="B27" s="31">
        <f>'[2]Tab. 2'!D27</f>
        <v>1449</v>
      </c>
      <c r="C27" s="31">
        <f>'[3]Tab. 2'!D27</f>
        <v>1372</v>
      </c>
      <c r="D27" s="31">
        <f>'[4]15'!$N$16</f>
        <v>1365</v>
      </c>
      <c r="E27" s="74">
        <f>D27/Tab.1!D27</f>
        <v>0.51490003772161452</v>
      </c>
      <c r="F27" s="31">
        <f t="shared" si="0"/>
        <v>-84</v>
      </c>
      <c r="G27" s="74">
        <f t="shared" si="1"/>
        <v>-5.7971014492753624E-2</v>
      </c>
      <c r="H27" s="42">
        <f t="shared" si="2"/>
        <v>-7</v>
      </c>
      <c r="I27" s="105">
        <f t="shared" si="3"/>
        <v>-5.1020408163265302E-3</v>
      </c>
    </row>
    <row r="28" spans="1:9" s="33" customFormat="1" ht="18" customHeight="1" x14ac:dyDescent="0.2">
      <c r="A28" s="32" t="s">
        <v>27</v>
      </c>
      <c r="B28" s="31">
        <f>'[2]Tab. 2'!D28</f>
        <v>1127</v>
      </c>
      <c r="C28" s="31">
        <f>'[3]Tab. 2'!D28</f>
        <v>1111</v>
      </c>
      <c r="D28" s="31">
        <f>'[4]16'!$N$16</f>
        <v>1122</v>
      </c>
      <c r="E28" s="74">
        <f>D28/Tab.1!D28</f>
        <v>0.49038461538461536</v>
      </c>
      <c r="F28" s="31">
        <f t="shared" si="0"/>
        <v>-5</v>
      </c>
      <c r="G28" s="74">
        <f t="shared" si="1"/>
        <v>-4.4365572315882874E-3</v>
      </c>
      <c r="H28" s="42">
        <f t="shared" si="2"/>
        <v>11</v>
      </c>
      <c r="I28" s="105">
        <f t="shared" si="3"/>
        <v>9.9009900990099011E-3</v>
      </c>
    </row>
    <row r="29" spans="1:9" s="33" customFormat="1" ht="18" customHeight="1" x14ac:dyDescent="0.2">
      <c r="A29" s="32" t="s">
        <v>28</v>
      </c>
      <c r="B29" s="31">
        <f>'[2]Tab. 2'!D29</f>
        <v>869</v>
      </c>
      <c r="C29" s="31">
        <f>'[3]Tab. 2'!D29</f>
        <v>835</v>
      </c>
      <c r="D29" s="31">
        <f>'[4]22'!$N$16</f>
        <v>842</v>
      </c>
      <c r="E29" s="74">
        <f>D29/Tab.1!D29</f>
        <v>0.52690863579474345</v>
      </c>
      <c r="F29" s="31">
        <f t="shared" si="0"/>
        <v>-27</v>
      </c>
      <c r="G29" s="74">
        <f t="shared" si="1"/>
        <v>-3.1070195627157654E-2</v>
      </c>
      <c r="H29" s="42">
        <f t="shared" si="2"/>
        <v>7</v>
      </c>
      <c r="I29" s="105">
        <f t="shared" si="3"/>
        <v>8.3832335329341312E-3</v>
      </c>
    </row>
    <row r="30" spans="1:9" s="33" customFormat="1" ht="18" customHeight="1" x14ac:dyDescent="0.2">
      <c r="A30" s="32" t="s">
        <v>14</v>
      </c>
      <c r="B30" s="31">
        <f>'[2]Tab. 2'!D30</f>
        <v>486</v>
      </c>
      <c r="C30" s="31">
        <f>'[3]Tab. 2'!D30</f>
        <v>486</v>
      </c>
      <c r="D30" s="31">
        <f>'[4]35'!$N$16</f>
        <v>492</v>
      </c>
      <c r="E30" s="74">
        <f>D30/Tab.1!D30</f>
        <v>0.53246753246753242</v>
      </c>
      <c r="F30" s="31">
        <f t="shared" si="0"/>
        <v>6</v>
      </c>
      <c r="G30" s="74">
        <f t="shared" si="1"/>
        <v>1.2345679012345678E-2</v>
      </c>
      <c r="H30" s="42">
        <f t="shared" si="2"/>
        <v>6</v>
      </c>
      <c r="I30" s="105">
        <f t="shared" si="3"/>
        <v>1.2345679012345678E-2</v>
      </c>
    </row>
    <row r="31" spans="1:9" s="30" customFormat="1" ht="18" customHeight="1" x14ac:dyDescent="0.2">
      <c r="A31" s="32" t="s">
        <v>42</v>
      </c>
      <c r="B31" s="31">
        <f>'[2]Tab. 2'!D31</f>
        <v>878</v>
      </c>
      <c r="C31" s="31">
        <f>'[3]Tab. 2'!D31</f>
        <v>815</v>
      </c>
      <c r="D31" s="31">
        <f>'[4]61'!$N$16</f>
        <v>795</v>
      </c>
      <c r="E31" s="74">
        <f>D31/Tab.1!D31</f>
        <v>0.49780839073262367</v>
      </c>
      <c r="F31" s="31">
        <f t="shared" si="0"/>
        <v>-83</v>
      </c>
      <c r="G31" s="74">
        <f t="shared" si="1"/>
        <v>-9.4533029612756267E-2</v>
      </c>
      <c r="H31" s="42">
        <f t="shared" si="2"/>
        <v>-20</v>
      </c>
      <c r="I31" s="105">
        <f t="shared" si="3"/>
        <v>-2.4539877300613498E-2</v>
      </c>
    </row>
    <row r="32" spans="1:9" s="33" customFormat="1" ht="40.15" customHeight="1" x14ac:dyDescent="0.2">
      <c r="A32" s="27" t="s">
        <v>89</v>
      </c>
      <c r="B32" s="2">
        <f t="shared" ref="B32:C32" si="9">SUM(B33:B40)</f>
        <v>12451</v>
      </c>
      <c r="C32" s="2">
        <f t="shared" si="9"/>
        <v>12130</v>
      </c>
      <c r="D32" s="2">
        <f>SUM(D33:D40)</f>
        <v>12146</v>
      </c>
      <c r="E32" s="5">
        <f>D32/Tab.1!D32</f>
        <v>0.47262539398420172</v>
      </c>
      <c r="F32" s="2">
        <f t="shared" si="0"/>
        <v>-305</v>
      </c>
      <c r="G32" s="5">
        <f t="shared" si="1"/>
        <v>-2.4496024415709583E-2</v>
      </c>
      <c r="H32" s="6">
        <f t="shared" si="2"/>
        <v>16</v>
      </c>
      <c r="I32" s="103">
        <f t="shared" si="3"/>
        <v>1.3190436933223414E-3</v>
      </c>
    </row>
    <row r="33" spans="1:9" s="33" customFormat="1" ht="18" customHeight="1" x14ac:dyDescent="0.2">
      <c r="A33" s="32" t="s">
        <v>16</v>
      </c>
      <c r="B33" s="31">
        <f>'[2]Tab. 2'!D33</f>
        <v>362</v>
      </c>
      <c r="C33" s="31">
        <f>'[3]Tab. 2'!D33</f>
        <v>353</v>
      </c>
      <c r="D33" s="31">
        <f>'[4]01'!$N$16</f>
        <v>351</v>
      </c>
      <c r="E33" s="74">
        <f>D33/Tab.1!D33</f>
        <v>0.40114285714285713</v>
      </c>
      <c r="F33" s="31">
        <f t="shared" si="0"/>
        <v>-11</v>
      </c>
      <c r="G33" s="74">
        <f t="shared" si="1"/>
        <v>-3.0386740331491711E-2</v>
      </c>
      <c r="H33" s="42">
        <f t="shared" si="2"/>
        <v>-2</v>
      </c>
      <c r="I33" s="105">
        <f t="shared" si="3"/>
        <v>-5.6657223796033997E-3</v>
      </c>
    </row>
    <row r="34" spans="1:9" s="33" customFormat="1" ht="18" customHeight="1" x14ac:dyDescent="0.2">
      <c r="A34" s="32" t="s">
        <v>17</v>
      </c>
      <c r="B34" s="31">
        <f>'[2]Tab. 2'!D34</f>
        <v>989</v>
      </c>
      <c r="C34" s="31">
        <f>'[3]Tab. 2'!D34</f>
        <v>933</v>
      </c>
      <c r="D34" s="31">
        <f>'[4]07'!$N$16</f>
        <v>966</v>
      </c>
      <c r="E34" s="74">
        <f>D34/Tab.1!D34</f>
        <v>0.53786191536748329</v>
      </c>
      <c r="F34" s="31">
        <f t="shared" si="0"/>
        <v>-23</v>
      </c>
      <c r="G34" s="74">
        <f t="shared" si="1"/>
        <v>-2.3255813953488372E-2</v>
      </c>
      <c r="H34" s="42">
        <f t="shared" si="2"/>
        <v>33</v>
      </c>
      <c r="I34" s="105">
        <f t="shared" si="3"/>
        <v>3.5369774919614148E-2</v>
      </c>
    </row>
    <row r="35" spans="1:9" s="33" customFormat="1" ht="18" customHeight="1" x14ac:dyDescent="0.2">
      <c r="A35" s="32" t="s">
        <v>18</v>
      </c>
      <c r="B35" s="31">
        <f>'[2]Tab. 2'!D35</f>
        <v>614</v>
      </c>
      <c r="C35" s="31">
        <f>'[3]Tab. 2'!D35</f>
        <v>570</v>
      </c>
      <c r="D35" s="31">
        <f>'[4]09'!$N$16</f>
        <v>586</v>
      </c>
      <c r="E35" s="74">
        <f>D35/Tab.1!D35</f>
        <v>0.44027047332832459</v>
      </c>
      <c r="F35" s="31">
        <f t="shared" ref="F35:F56" si="10">D35-B35</f>
        <v>-28</v>
      </c>
      <c r="G35" s="74">
        <f t="shared" ref="G35:G56" si="11">F35/B35</f>
        <v>-4.5602605863192182E-2</v>
      </c>
      <c r="H35" s="42">
        <f t="shared" ref="H35:H56" si="12">D35-C35</f>
        <v>16</v>
      </c>
      <c r="I35" s="105">
        <f t="shared" ref="I35:I56" si="13">H35/C35</f>
        <v>2.8070175438596492E-2</v>
      </c>
    </row>
    <row r="36" spans="1:9" s="33" customFormat="1" ht="18" customHeight="1" x14ac:dyDescent="0.2">
      <c r="A36" s="32" t="s">
        <v>19</v>
      </c>
      <c r="B36" s="31">
        <f>'[2]Tab. 2'!D36</f>
        <v>1081</v>
      </c>
      <c r="C36" s="31">
        <f>'[3]Tab. 2'!D36</f>
        <v>1048</v>
      </c>
      <c r="D36" s="31">
        <f>'[4]23'!$N$16</f>
        <v>1030</v>
      </c>
      <c r="E36" s="74">
        <f>D36/Tab.1!D36</f>
        <v>0.43114273754709082</v>
      </c>
      <c r="F36" s="31">
        <f t="shared" si="10"/>
        <v>-51</v>
      </c>
      <c r="G36" s="74">
        <f t="shared" si="11"/>
        <v>-4.7178538390379277E-2</v>
      </c>
      <c r="H36" s="42">
        <f t="shared" si="12"/>
        <v>-18</v>
      </c>
      <c r="I36" s="105">
        <f t="shared" si="13"/>
        <v>-1.717557251908397E-2</v>
      </c>
    </row>
    <row r="37" spans="1:9" s="33" customFormat="1" ht="18" customHeight="1" x14ac:dyDescent="0.2">
      <c r="A37" s="32" t="s">
        <v>20</v>
      </c>
      <c r="B37" s="31">
        <f>'[2]Tab. 2'!D37</f>
        <v>3526</v>
      </c>
      <c r="C37" s="31">
        <f>'[3]Tab. 2'!D37</f>
        <v>3468</v>
      </c>
      <c r="D37" s="31">
        <f>'[4]25'!$N$16</f>
        <v>3437</v>
      </c>
      <c r="E37" s="74">
        <f>D37/Tab.1!D37</f>
        <v>0.47518318816535327</v>
      </c>
      <c r="F37" s="31">
        <f t="shared" si="10"/>
        <v>-89</v>
      </c>
      <c r="G37" s="74">
        <f t="shared" si="11"/>
        <v>-2.5241066364152014E-2</v>
      </c>
      <c r="H37" s="42">
        <f t="shared" si="12"/>
        <v>-31</v>
      </c>
      <c r="I37" s="105">
        <f t="shared" si="13"/>
        <v>-8.9388696655132646E-3</v>
      </c>
    </row>
    <row r="38" spans="1:9" s="33" customFormat="1" ht="18" customHeight="1" x14ac:dyDescent="0.2">
      <c r="A38" s="32" t="s">
        <v>21</v>
      </c>
      <c r="B38" s="31">
        <f>'[2]Tab. 2'!D38</f>
        <v>1496</v>
      </c>
      <c r="C38" s="31">
        <f>'[3]Tab. 2'!D38</f>
        <v>1395</v>
      </c>
      <c r="D38" s="31">
        <f>'[4]30'!$N$16</f>
        <v>1398</v>
      </c>
      <c r="E38" s="74">
        <f>D38/Tab.1!D38</f>
        <v>0.49416755037115589</v>
      </c>
      <c r="F38" s="31">
        <f t="shared" si="10"/>
        <v>-98</v>
      </c>
      <c r="G38" s="74">
        <f t="shared" si="11"/>
        <v>-6.550802139037433E-2</v>
      </c>
      <c r="H38" s="42">
        <f t="shared" si="12"/>
        <v>3</v>
      </c>
      <c r="I38" s="105">
        <f t="shared" si="13"/>
        <v>2.1505376344086021E-3</v>
      </c>
    </row>
    <row r="39" spans="1:9" s="33" customFormat="1" ht="18" customHeight="1" x14ac:dyDescent="0.2">
      <c r="A39" s="32" t="s">
        <v>22</v>
      </c>
      <c r="B39" s="31">
        <f>'[2]Tab. 2'!D39</f>
        <v>689</v>
      </c>
      <c r="C39" s="31">
        <f>'[3]Tab. 2'!D39</f>
        <v>692</v>
      </c>
      <c r="D39" s="31">
        <f>'[4]36'!$N$16</f>
        <v>709</v>
      </c>
      <c r="E39" s="74">
        <f>D39/Tab.1!D39</f>
        <v>0.51941391941391946</v>
      </c>
      <c r="F39" s="31">
        <f t="shared" si="10"/>
        <v>20</v>
      </c>
      <c r="G39" s="74">
        <f t="shared" si="11"/>
        <v>2.9027576197387519E-2</v>
      </c>
      <c r="H39" s="42">
        <f t="shared" si="12"/>
        <v>17</v>
      </c>
      <c r="I39" s="105">
        <f t="shared" si="13"/>
        <v>2.4566473988439308E-2</v>
      </c>
    </row>
    <row r="40" spans="1:9" s="30" customFormat="1" ht="18" customHeight="1" x14ac:dyDescent="0.2">
      <c r="A40" s="32" t="s">
        <v>44</v>
      </c>
      <c r="B40" s="31">
        <f>'[2]Tab. 2'!D40</f>
        <v>3694</v>
      </c>
      <c r="C40" s="31">
        <f>'[3]Tab. 2'!D40</f>
        <v>3671</v>
      </c>
      <c r="D40" s="31">
        <f>'[4]63'!$N$16</f>
        <v>3669</v>
      </c>
      <c r="E40" s="74">
        <f>D40/Tab.1!D40</f>
        <v>0.46555005709935288</v>
      </c>
      <c r="F40" s="31">
        <f t="shared" si="10"/>
        <v>-25</v>
      </c>
      <c r="G40" s="74">
        <f t="shared" si="11"/>
        <v>-6.7677314564158096E-3</v>
      </c>
      <c r="H40" s="42">
        <f t="shared" si="12"/>
        <v>-2</v>
      </c>
      <c r="I40" s="105">
        <f t="shared" si="13"/>
        <v>-5.4481067828929448E-4</v>
      </c>
    </row>
    <row r="41" spans="1:9" s="33" customFormat="1" ht="40.15" customHeight="1" x14ac:dyDescent="0.2">
      <c r="A41" s="27" t="s">
        <v>90</v>
      </c>
      <c r="B41" s="2">
        <f t="shared" ref="B41:C41" si="14">SUM(B42:B45)</f>
        <v>5694</v>
      </c>
      <c r="C41" s="2">
        <f t="shared" si="14"/>
        <v>5480</v>
      </c>
      <c r="D41" s="2">
        <f>SUM(D42:D45)</f>
        <v>5520</v>
      </c>
      <c r="E41" s="5">
        <f>D41/Tab.1!D41</f>
        <v>0.56907216494845358</v>
      </c>
      <c r="F41" s="2">
        <f t="shared" si="10"/>
        <v>-174</v>
      </c>
      <c r="G41" s="5">
        <f t="shared" si="11"/>
        <v>-3.0558482613277135E-2</v>
      </c>
      <c r="H41" s="6">
        <f t="shared" si="12"/>
        <v>40</v>
      </c>
      <c r="I41" s="103">
        <f t="shared" si="13"/>
        <v>7.2992700729927005E-3</v>
      </c>
    </row>
    <row r="42" spans="1:9" s="33" customFormat="1" ht="18" customHeight="1" x14ac:dyDescent="0.2">
      <c r="A42" s="32" t="s">
        <v>29</v>
      </c>
      <c r="B42" s="31">
        <f>'[2]Tab. 2'!D42</f>
        <v>936</v>
      </c>
      <c r="C42" s="31">
        <f>'[3]Tab. 2'!D42</f>
        <v>892</v>
      </c>
      <c r="D42" s="31">
        <f>'[4]04'!$N$16</f>
        <v>885</v>
      </c>
      <c r="E42" s="74">
        <f>D42/Tab.1!D42</f>
        <v>0.54394591272280268</v>
      </c>
      <c r="F42" s="31">
        <f t="shared" si="10"/>
        <v>-51</v>
      </c>
      <c r="G42" s="74">
        <f t="shared" si="11"/>
        <v>-5.4487179487179488E-2</v>
      </c>
      <c r="H42" s="42">
        <f t="shared" si="12"/>
        <v>-7</v>
      </c>
      <c r="I42" s="105">
        <f t="shared" si="13"/>
        <v>-7.8475336322869956E-3</v>
      </c>
    </row>
    <row r="43" spans="1:9" s="33" customFormat="1" ht="18" customHeight="1" x14ac:dyDescent="0.2">
      <c r="A43" s="32" t="s">
        <v>30</v>
      </c>
      <c r="B43" s="31">
        <f>'[2]Tab. 2'!D43</f>
        <v>1774</v>
      </c>
      <c r="C43" s="31">
        <f>'[3]Tab. 2'!D43</f>
        <v>1824</v>
      </c>
      <c r="D43" s="31">
        <f>'[4]19'!$N$16</f>
        <v>1829</v>
      </c>
      <c r="E43" s="74">
        <f>D43/Tab.1!D43</f>
        <v>0.58174300254452926</v>
      </c>
      <c r="F43" s="31">
        <f t="shared" si="10"/>
        <v>55</v>
      </c>
      <c r="G43" s="74">
        <f t="shared" si="11"/>
        <v>3.1003382187147689E-2</v>
      </c>
      <c r="H43" s="42">
        <f t="shared" si="12"/>
        <v>5</v>
      </c>
      <c r="I43" s="105">
        <f t="shared" si="13"/>
        <v>2.7412280701754384E-3</v>
      </c>
    </row>
    <row r="44" spans="1:9" s="33" customFormat="1" ht="18" customHeight="1" x14ac:dyDescent="0.2">
      <c r="A44" s="32" t="s">
        <v>31</v>
      </c>
      <c r="B44" s="31">
        <f>'[2]Tab. 2'!D44</f>
        <v>1063</v>
      </c>
      <c r="C44" s="31">
        <f>'[3]Tab. 2'!D44</f>
        <v>997</v>
      </c>
      <c r="D44" s="31">
        <f>'[4]27'!$N$16</f>
        <v>1056</v>
      </c>
      <c r="E44" s="74">
        <f>D44/Tab.1!D44</f>
        <v>0.53987730061349692</v>
      </c>
      <c r="F44" s="31">
        <f t="shared" si="10"/>
        <v>-7</v>
      </c>
      <c r="G44" s="74">
        <f t="shared" si="11"/>
        <v>-6.58513640639699E-3</v>
      </c>
      <c r="H44" s="42">
        <f t="shared" si="12"/>
        <v>59</v>
      </c>
      <c r="I44" s="105">
        <f t="shared" si="13"/>
        <v>5.9177532597793382E-2</v>
      </c>
    </row>
    <row r="45" spans="1:9" s="30" customFormat="1" ht="18" customHeight="1" x14ac:dyDescent="0.2">
      <c r="A45" s="32" t="s">
        <v>43</v>
      </c>
      <c r="B45" s="31">
        <f>'[2]Tab. 2'!D45</f>
        <v>1921</v>
      </c>
      <c r="C45" s="31">
        <f>'[3]Tab. 2'!D45</f>
        <v>1767</v>
      </c>
      <c r="D45" s="31">
        <f>'[4]62'!$N$16</f>
        <v>1750</v>
      </c>
      <c r="E45" s="74">
        <f>D45/Tab.1!D45</f>
        <v>0.58863101244534144</v>
      </c>
      <c r="F45" s="31">
        <f t="shared" si="10"/>
        <v>-171</v>
      </c>
      <c r="G45" s="74">
        <f t="shared" si="11"/>
        <v>-8.9016137428422695E-2</v>
      </c>
      <c r="H45" s="42">
        <f t="shared" si="12"/>
        <v>-17</v>
      </c>
      <c r="I45" s="105">
        <f t="shared" si="13"/>
        <v>-9.6208262591963786E-3</v>
      </c>
    </row>
    <row r="46" spans="1:9" s="33" customFormat="1" ht="40.15" customHeight="1" x14ac:dyDescent="0.2">
      <c r="A46" s="27" t="s">
        <v>91</v>
      </c>
      <c r="B46" s="2">
        <f t="shared" ref="B46:C46" si="15">SUM(B47:B52)</f>
        <v>4194</v>
      </c>
      <c r="C46" s="2">
        <f t="shared" si="15"/>
        <v>3987</v>
      </c>
      <c r="D46" s="2">
        <f>SUM(D47:D52)</f>
        <v>3925</v>
      </c>
      <c r="E46" s="5">
        <f>D46/Tab.1!D46</f>
        <v>0.46944145437148666</v>
      </c>
      <c r="F46" s="2">
        <f t="shared" si="10"/>
        <v>-269</v>
      </c>
      <c r="G46" s="5">
        <f t="shared" si="11"/>
        <v>-6.4139246542680023E-2</v>
      </c>
      <c r="H46" s="6">
        <f t="shared" si="12"/>
        <v>-62</v>
      </c>
      <c r="I46" s="103">
        <f t="shared" si="13"/>
        <v>-1.5550539252570855E-2</v>
      </c>
    </row>
    <row r="47" spans="1:9" s="33" customFormat="1" ht="18" customHeight="1" x14ac:dyDescent="0.2">
      <c r="A47" s="32" t="s">
        <v>36</v>
      </c>
      <c r="B47" s="31">
        <f>'[2]Tab. 2'!D47</f>
        <v>1502</v>
      </c>
      <c r="C47" s="31">
        <f>'[3]Tab. 2'!D47</f>
        <v>1446</v>
      </c>
      <c r="D47" s="31">
        <f>'[4]03'!$N$16</f>
        <v>1434</v>
      </c>
      <c r="E47" s="74">
        <f>D47/Tab.1!D47</f>
        <v>0.4492481203007519</v>
      </c>
      <c r="F47" s="31">
        <f t="shared" si="10"/>
        <v>-68</v>
      </c>
      <c r="G47" s="74">
        <f t="shared" si="11"/>
        <v>-4.5272969374167776E-2</v>
      </c>
      <c r="H47" s="42">
        <f t="shared" si="12"/>
        <v>-12</v>
      </c>
      <c r="I47" s="105">
        <f t="shared" si="13"/>
        <v>-8.2987551867219917E-3</v>
      </c>
    </row>
    <row r="48" spans="1:9" s="33" customFormat="1" ht="18" customHeight="1" x14ac:dyDescent="0.2">
      <c r="A48" s="32" t="s">
        <v>23</v>
      </c>
      <c r="B48" s="31">
        <f>'[2]Tab. 2'!D48</f>
        <v>270</v>
      </c>
      <c r="C48" s="31">
        <f>'[3]Tab. 2'!D48</f>
        <v>253</v>
      </c>
      <c r="D48" s="31">
        <f>'[4]10'!$N$16</f>
        <v>245</v>
      </c>
      <c r="E48" s="74">
        <f>D48/Tab.1!D48</f>
        <v>0.43906810035842292</v>
      </c>
      <c r="F48" s="31">
        <f t="shared" si="10"/>
        <v>-25</v>
      </c>
      <c r="G48" s="74">
        <f t="shared" si="11"/>
        <v>-9.2592592592592587E-2</v>
      </c>
      <c r="H48" s="42">
        <f t="shared" si="12"/>
        <v>-8</v>
      </c>
      <c r="I48" s="105">
        <f t="shared" si="13"/>
        <v>-3.1620553359683792E-2</v>
      </c>
    </row>
    <row r="49" spans="1:9" s="33" customFormat="1" ht="18" customHeight="1" x14ac:dyDescent="0.2">
      <c r="A49" s="32" t="s">
        <v>49</v>
      </c>
      <c r="B49" s="31">
        <f>'[2]Tab. 2'!D49</f>
        <v>644</v>
      </c>
      <c r="C49" s="31">
        <f>'[3]Tab. 2'!D49</f>
        <v>634</v>
      </c>
      <c r="D49" s="31">
        <f>'[4]26'!$N$16</f>
        <v>627</v>
      </c>
      <c r="E49" s="74">
        <f>D49/Tab.1!D49</f>
        <v>0.499601593625498</v>
      </c>
      <c r="F49" s="31">
        <f t="shared" si="10"/>
        <v>-17</v>
      </c>
      <c r="G49" s="74">
        <f t="shared" si="11"/>
        <v>-2.6397515527950312E-2</v>
      </c>
      <c r="H49" s="42">
        <f t="shared" si="12"/>
        <v>-7</v>
      </c>
      <c r="I49" s="105">
        <f t="shared" si="13"/>
        <v>-1.1041009463722398E-2</v>
      </c>
    </row>
    <row r="50" spans="1:9" s="33" customFormat="1" ht="18" customHeight="1" x14ac:dyDescent="0.2">
      <c r="A50" s="32" t="s">
        <v>24</v>
      </c>
      <c r="B50" s="31">
        <f>'[2]Tab. 2'!D50</f>
        <v>505</v>
      </c>
      <c r="C50" s="31">
        <f>'[3]Tab. 2'!D50</f>
        <v>490</v>
      </c>
      <c r="D50" s="31">
        <f>'[4]29'!$N$16</f>
        <v>476</v>
      </c>
      <c r="E50" s="74">
        <f>D50/Tab.1!D50</f>
        <v>0.46758349705304519</v>
      </c>
      <c r="F50" s="31">
        <f t="shared" si="10"/>
        <v>-29</v>
      </c>
      <c r="G50" s="74">
        <f t="shared" si="11"/>
        <v>-5.7425742574257428E-2</v>
      </c>
      <c r="H50" s="42">
        <f t="shared" si="12"/>
        <v>-14</v>
      </c>
      <c r="I50" s="105">
        <f t="shared" si="13"/>
        <v>-2.8571428571428571E-2</v>
      </c>
    </row>
    <row r="51" spans="1:9" s="33" customFormat="1" ht="18" customHeight="1" x14ac:dyDescent="0.2">
      <c r="A51" s="32" t="s">
        <v>13</v>
      </c>
      <c r="B51" s="31">
        <f>'[2]Tab. 2'!D51</f>
        <v>594</v>
      </c>
      <c r="C51" s="31">
        <f>'[3]Tab. 2'!D51</f>
        <v>544</v>
      </c>
      <c r="D51" s="31">
        <f>'[4]33'!$N$16</f>
        <v>533</v>
      </c>
      <c r="E51" s="74">
        <f>D51/Tab.1!D51</f>
        <v>0.49260628465804068</v>
      </c>
      <c r="F51" s="31">
        <f t="shared" si="10"/>
        <v>-61</v>
      </c>
      <c r="G51" s="74">
        <f t="shared" si="11"/>
        <v>-0.1026936026936027</v>
      </c>
      <c r="H51" s="42">
        <f t="shared" si="12"/>
        <v>-11</v>
      </c>
      <c r="I51" s="105">
        <f t="shared" si="13"/>
        <v>-2.0220588235294119E-2</v>
      </c>
    </row>
    <row r="52" spans="1:9" s="30" customFormat="1" ht="18" customHeight="1" x14ac:dyDescent="0.2">
      <c r="A52" s="32" t="s">
        <v>45</v>
      </c>
      <c r="B52" s="31">
        <f>'[2]Tab. 2'!D52</f>
        <v>679</v>
      </c>
      <c r="C52" s="31">
        <f>'[3]Tab. 2'!D52</f>
        <v>620</v>
      </c>
      <c r="D52" s="31">
        <f>'[4]64'!$N$16</f>
        <v>610</v>
      </c>
      <c r="E52" s="74">
        <f>D52/Tab.1!D52</f>
        <v>0.4856687898089172</v>
      </c>
      <c r="F52" s="31">
        <f t="shared" si="10"/>
        <v>-69</v>
      </c>
      <c r="G52" s="74">
        <f t="shared" si="11"/>
        <v>-0.101620029455081</v>
      </c>
      <c r="H52" s="42">
        <f t="shared" si="12"/>
        <v>-10</v>
      </c>
      <c r="I52" s="105">
        <f t="shared" si="13"/>
        <v>-1.6129032258064516E-2</v>
      </c>
    </row>
    <row r="53" spans="1:9" s="33" customFormat="1" ht="40.15" customHeight="1" x14ac:dyDescent="0.2">
      <c r="A53" s="27" t="s">
        <v>92</v>
      </c>
      <c r="B53" s="2">
        <f t="shared" ref="B53:C53" si="16">SUM(B54:B56)</f>
        <v>2073</v>
      </c>
      <c r="C53" s="2">
        <f t="shared" si="16"/>
        <v>2088</v>
      </c>
      <c r="D53" s="2">
        <f>SUM(D54:D56)</f>
        <v>2112</v>
      </c>
      <c r="E53" s="5">
        <f>D53/Tab.1!D53</f>
        <v>0.49025069637883006</v>
      </c>
      <c r="F53" s="2">
        <f t="shared" si="10"/>
        <v>39</v>
      </c>
      <c r="G53" s="5">
        <f t="shared" si="11"/>
        <v>1.8813314037626629E-2</v>
      </c>
      <c r="H53" s="6">
        <f t="shared" si="12"/>
        <v>24</v>
      </c>
      <c r="I53" s="103">
        <f t="shared" si="13"/>
        <v>1.1494252873563218E-2</v>
      </c>
    </row>
    <row r="54" spans="1:9" s="33" customFormat="1" ht="18" customHeight="1" x14ac:dyDescent="0.2">
      <c r="A54" s="32" t="s">
        <v>3</v>
      </c>
      <c r="B54" s="31">
        <f>'[2]Tab. 2'!D54</f>
        <v>581</v>
      </c>
      <c r="C54" s="31">
        <f>'[3]Tab. 2'!D54</f>
        <v>538</v>
      </c>
      <c r="D54" s="31">
        <f>'[4]06'!$N$16</f>
        <v>554</v>
      </c>
      <c r="E54" s="74">
        <f>D54/Tab.1!D54</f>
        <v>0.50090415913200725</v>
      </c>
      <c r="F54" s="31">
        <f t="shared" si="10"/>
        <v>-27</v>
      </c>
      <c r="G54" s="74">
        <f t="shared" si="11"/>
        <v>-4.6471600688468159E-2</v>
      </c>
      <c r="H54" s="42">
        <f t="shared" si="12"/>
        <v>16</v>
      </c>
      <c r="I54" s="105">
        <f t="shared" si="13"/>
        <v>2.9739776951672861E-2</v>
      </c>
    </row>
    <row r="55" spans="1:9" s="33" customFormat="1" ht="18" customHeight="1" x14ac:dyDescent="0.2">
      <c r="A55" s="35" t="s">
        <v>11</v>
      </c>
      <c r="B55" s="31">
        <f>'[2]Tab. 2'!D55</f>
        <v>373</v>
      </c>
      <c r="C55" s="31">
        <f>'[3]Tab. 2'!D55</f>
        <v>429</v>
      </c>
      <c r="D55" s="31">
        <f>'[4]28'!$N$16</f>
        <v>452</v>
      </c>
      <c r="E55" s="74">
        <f>D55/Tab.1!D55</f>
        <v>0.53301886792452835</v>
      </c>
      <c r="F55" s="31">
        <f t="shared" si="10"/>
        <v>79</v>
      </c>
      <c r="G55" s="74">
        <f t="shared" si="11"/>
        <v>0.21179624664879357</v>
      </c>
      <c r="H55" s="42">
        <f t="shared" si="12"/>
        <v>23</v>
      </c>
      <c r="I55" s="105">
        <f t="shared" si="13"/>
        <v>5.3613053613053616E-2</v>
      </c>
    </row>
    <row r="56" spans="1:9" s="33" customFormat="1" ht="18" customHeight="1" x14ac:dyDescent="0.2">
      <c r="A56" s="32" t="s">
        <v>15</v>
      </c>
      <c r="B56" s="31">
        <f>'[2]Tab. 2'!D56</f>
        <v>1119</v>
      </c>
      <c r="C56" s="31">
        <f>'[3]Tab. 2'!D56</f>
        <v>1121</v>
      </c>
      <c r="D56" s="31">
        <f>'[4]38'!$N$16</f>
        <v>1106</v>
      </c>
      <c r="E56" s="74">
        <f>D56/Tab.1!D56</f>
        <v>0.46983857264231094</v>
      </c>
      <c r="F56" s="31">
        <f t="shared" si="10"/>
        <v>-13</v>
      </c>
      <c r="G56" s="74">
        <f t="shared" si="11"/>
        <v>-1.161751563896336E-2</v>
      </c>
      <c r="H56" s="42">
        <f t="shared" si="12"/>
        <v>-15</v>
      </c>
      <c r="I56" s="105">
        <f t="shared" si="13"/>
        <v>-1.3380909901873328E-2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O3" sqref="O3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11" t="s">
        <v>230</v>
      </c>
      <c r="D1" s="112"/>
      <c r="E1" s="112"/>
      <c r="F1" s="112"/>
      <c r="G1" s="112"/>
      <c r="H1" s="112"/>
      <c r="I1" s="18"/>
    </row>
    <row r="2" spans="1:9" ht="116.25" customHeight="1" x14ac:dyDescent="0.25">
      <c r="A2" s="39" t="s">
        <v>38</v>
      </c>
      <c r="B2" s="28" t="s">
        <v>222</v>
      </c>
      <c r="C2" s="28" t="s">
        <v>220</v>
      </c>
      <c r="D2" s="28" t="s">
        <v>223</v>
      </c>
      <c r="E2" s="41" t="s">
        <v>97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9" ht="40.15" customHeight="1" x14ac:dyDescent="0.25">
      <c r="A3" s="3" t="s">
        <v>1</v>
      </c>
      <c r="B3" s="2">
        <f>SUM(B5,B7,B12,B19,B25,B32,B41,B46,B53)</f>
        <v>50329</v>
      </c>
      <c r="C3" s="2">
        <f>SUM(C5,C7,C12,C19,C25,C32,C41,C46,C53)</f>
        <v>48712</v>
      </c>
      <c r="D3" s="6">
        <f>SUM(D5,D7,D12,D19,D25,D32,D41,D46,D53)</f>
        <v>48889</v>
      </c>
      <c r="E3" s="5">
        <f>D3/Tab.1!D3</f>
        <v>0.45096809305500468</v>
      </c>
      <c r="F3" s="2">
        <f t="shared" ref="F3:F34" si="0">D3-B3</f>
        <v>-1440</v>
      </c>
      <c r="G3" s="5">
        <f>F3/B3</f>
        <v>-2.8611734785113949E-2</v>
      </c>
      <c r="H3" s="2">
        <f t="shared" ref="H3:H34" si="1">D3-C3</f>
        <v>177</v>
      </c>
      <c r="I3" s="5">
        <f>H3/C3</f>
        <v>3.6336015766135652E-3</v>
      </c>
    </row>
    <row r="4" spans="1:9" s="26" customFormat="1" ht="40.15" customHeight="1" x14ac:dyDescent="0.25">
      <c r="A4" s="3" t="s">
        <v>96</v>
      </c>
      <c r="B4" s="4">
        <f>SUM(B5,B7,B12)</f>
        <v>8953</v>
      </c>
      <c r="C4" s="4">
        <f>SUM(C5,C7,C12)</f>
        <v>8750</v>
      </c>
      <c r="D4" s="8">
        <f>SUM(D5,D7,D12)</f>
        <v>8688</v>
      </c>
      <c r="E4" s="5">
        <f>D4/Tab.1!D4</f>
        <v>0.23116834739110767</v>
      </c>
      <c r="F4" s="4">
        <f t="shared" si="0"/>
        <v>-265</v>
      </c>
      <c r="G4" s="7">
        <f>F4/B4</f>
        <v>-2.9599017089243829E-2</v>
      </c>
      <c r="H4" s="4">
        <f t="shared" si="1"/>
        <v>-62</v>
      </c>
      <c r="I4" s="7">
        <f>H4/C4</f>
        <v>-7.0857142857142855E-3</v>
      </c>
    </row>
    <row r="5" spans="1:9" s="30" customFormat="1" ht="40.15" customHeight="1" x14ac:dyDescent="0.2">
      <c r="A5" s="3" t="s">
        <v>86</v>
      </c>
      <c r="B5" s="6">
        <f t="shared" ref="B5:C5" si="2">B6</f>
        <v>0</v>
      </c>
      <c r="C5" s="6">
        <f t="shared" si="2"/>
        <v>0</v>
      </c>
      <c r="D5" s="6">
        <f>D6</f>
        <v>0</v>
      </c>
      <c r="E5" s="5" t="s">
        <v>98</v>
      </c>
      <c r="F5" s="2">
        <f t="shared" si="0"/>
        <v>0</v>
      </c>
      <c r="G5" s="5" t="s">
        <v>98</v>
      </c>
      <c r="H5" s="2">
        <f t="shared" si="1"/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f>'[2]Tab. 3'!D6</f>
        <v>0</v>
      </c>
      <c r="C6" s="31">
        <f>'[3]Tab. 3'!D6</f>
        <v>0</v>
      </c>
      <c r="D6" s="42">
        <f>'[4]65'!$M$21</f>
        <v>0</v>
      </c>
      <c r="E6" s="74" t="s">
        <v>98</v>
      </c>
      <c r="F6" s="31">
        <f t="shared" si="0"/>
        <v>0</v>
      </c>
      <c r="G6" s="74" t="s">
        <v>98</v>
      </c>
      <c r="H6" s="31">
        <f t="shared" si="1"/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f t="shared" ref="B7:C7" si="3">SUM(B8:B11)</f>
        <v>4730</v>
      </c>
      <c r="C7" s="6">
        <f t="shared" si="3"/>
        <v>4508</v>
      </c>
      <c r="D7" s="6">
        <f>SUM(D8:D11)</f>
        <v>4497</v>
      </c>
      <c r="E7" s="5">
        <f>D7/Tab.1!D7</f>
        <v>0.43432489858991696</v>
      </c>
      <c r="F7" s="2">
        <f t="shared" si="0"/>
        <v>-233</v>
      </c>
      <c r="G7" s="5">
        <f t="shared" ref="G7:G30" si="4">F7/B7</f>
        <v>-4.9260042283298097E-2</v>
      </c>
      <c r="H7" s="2">
        <f t="shared" si="1"/>
        <v>-11</v>
      </c>
      <c r="I7" s="5">
        <f t="shared" ref="I7:I30" si="5">H7/C7</f>
        <v>-2.4401064773735583E-3</v>
      </c>
    </row>
    <row r="8" spans="1:9" s="33" customFormat="1" ht="18" customHeight="1" x14ac:dyDescent="0.2">
      <c r="A8" s="32" t="s">
        <v>4</v>
      </c>
      <c r="B8" s="31">
        <f>'[2]Tab. 3'!D8</f>
        <v>1026</v>
      </c>
      <c r="C8" s="31">
        <f>'[3]Tab. 3'!D8</f>
        <v>1078</v>
      </c>
      <c r="D8" s="42">
        <f>'[4]08'!$M$21</f>
        <v>1085</v>
      </c>
      <c r="E8" s="74">
        <f>D8/Tab.1!D8</f>
        <v>0.50724637681159424</v>
      </c>
      <c r="F8" s="31">
        <f t="shared" si="0"/>
        <v>59</v>
      </c>
      <c r="G8" s="74">
        <f t="shared" si="4"/>
        <v>5.7504873294346975E-2</v>
      </c>
      <c r="H8" s="31">
        <f t="shared" si="1"/>
        <v>7</v>
      </c>
      <c r="I8" s="105">
        <f t="shared" si="5"/>
        <v>6.4935064935064939E-3</v>
      </c>
    </row>
    <row r="9" spans="1:9" s="33" customFormat="1" ht="18" customHeight="1" x14ac:dyDescent="0.2">
      <c r="A9" s="32" t="s">
        <v>5</v>
      </c>
      <c r="B9" s="31">
        <f>'[2]Tab. 3'!D9</f>
        <v>1191</v>
      </c>
      <c r="C9" s="31">
        <f>'[3]Tab. 3'!D9</f>
        <v>1067</v>
      </c>
      <c r="D9" s="42">
        <f>'[4]12'!$M$21</f>
        <v>1070</v>
      </c>
      <c r="E9" s="74">
        <f>D9/Tab.1!D9</f>
        <v>0.52528227785959747</v>
      </c>
      <c r="F9" s="31">
        <f t="shared" si="0"/>
        <v>-121</v>
      </c>
      <c r="G9" s="74">
        <f t="shared" si="4"/>
        <v>-0.1015952980688497</v>
      </c>
      <c r="H9" s="31">
        <f t="shared" si="1"/>
        <v>3</v>
      </c>
      <c r="I9" s="105">
        <f t="shared" si="5"/>
        <v>2.8116213683223993E-3</v>
      </c>
    </row>
    <row r="10" spans="1:9" s="33" customFormat="1" ht="18" customHeight="1" x14ac:dyDescent="0.2">
      <c r="A10" s="32" t="s">
        <v>7</v>
      </c>
      <c r="B10" s="31">
        <f>'[2]Tab. 3'!D10</f>
        <v>576</v>
      </c>
      <c r="C10" s="31">
        <f>'[3]Tab. 3'!D10</f>
        <v>573</v>
      </c>
      <c r="D10" s="42">
        <f>'[4]17'!$M$21</f>
        <v>567</v>
      </c>
      <c r="E10" s="74">
        <f>D10/Tab.1!D10</f>
        <v>0.35305105853051061</v>
      </c>
      <c r="F10" s="31">
        <f t="shared" si="0"/>
        <v>-9</v>
      </c>
      <c r="G10" s="74">
        <f t="shared" si="4"/>
        <v>-1.5625E-2</v>
      </c>
      <c r="H10" s="31">
        <f t="shared" si="1"/>
        <v>-6</v>
      </c>
      <c r="I10" s="105">
        <f t="shared" si="5"/>
        <v>-1.0471204188481676E-2</v>
      </c>
    </row>
    <row r="11" spans="1:9" s="33" customFormat="1" ht="18" customHeight="1" x14ac:dyDescent="0.2">
      <c r="A11" s="32" t="s">
        <v>37</v>
      </c>
      <c r="B11" s="31">
        <f>'[2]Tab. 3'!D11</f>
        <v>1937</v>
      </c>
      <c r="C11" s="31">
        <f>'[3]Tab. 3'!D11</f>
        <v>1790</v>
      </c>
      <c r="D11" s="42">
        <f>'[4]34'!$M$21</f>
        <v>1775</v>
      </c>
      <c r="E11" s="74">
        <f>D11/Tab.1!D11</f>
        <v>0.38823272090988625</v>
      </c>
      <c r="F11" s="31">
        <f t="shared" si="0"/>
        <v>-162</v>
      </c>
      <c r="G11" s="74">
        <f t="shared" si="4"/>
        <v>-8.3634486319050072E-2</v>
      </c>
      <c r="H11" s="31">
        <f t="shared" si="1"/>
        <v>-15</v>
      </c>
      <c r="I11" s="105">
        <f t="shared" si="5"/>
        <v>-8.3798882681564244E-3</v>
      </c>
    </row>
    <row r="12" spans="1:9" s="30" customFormat="1" ht="40.15" customHeight="1" x14ac:dyDescent="0.2">
      <c r="A12" s="3" t="s">
        <v>94</v>
      </c>
      <c r="B12" s="6">
        <f t="shared" ref="B12:C12" si="6">SUM(B13:B17)</f>
        <v>4223</v>
      </c>
      <c r="C12" s="6">
        <f t="shared" si="6"/>
        <v>4242</v>
      </c>
      <c r="D12" s="6">
        <f>SUM(D13:D17)</f>
        <v>4191</v>
      </c>
      <c r="E12" s="5">
        <f>D12/Tab.1!D12</f>
        <v>0.50245773888023015</v>
      </c>
      <c r="F12" s="2">
        <f t="shared" si="0"/>
        <v>-32</v>
      </c>
      <c r="G12" s="5">
        <f t="shared" si="4"/>
        <v>-7.5775515036703763E-3</v>
      </c>
      <c r="H12" s="2">
        <f t="shared" si="1"/>
        <v>-51</v>
      </c>
      <c r="I12" s="5">
        <f t="shared" si="5"/>
        <v>-1.2022630834512023E-2</v>
      </c>
    </row>
    <row r="13" spans="1:9" s="33" customFormat="1" ht="18" customHeight="1" x14ac:dyDescent="0.2">
      <c r="A13" s="32" t="s">
        <v>2</v>
      </c>
      <c r="B13" s="31">
        <f>'[2]Tab. 3'!D13</f>
        <v>490</v>
      </c>
      <c r="C13" s="31">
        <f>'[3]Tab. 3'!D13</f>
        <v>479</v>
      </c>
      <c r="D13" s="42">
        <f>'[4]05'!$M$21</f>
        <v>484</v>
      </c>
      <c r="E13" s="74">
        <f>D13/Tab.1!D13</f>
        <v>0.4763779527559055</v>
      </c>
      <c r="F13" s="31">
        <f t="shared" si="0"/>
        <v>-6</v>
      </c>
      <c r="G13" s="74">
        <f t="shared" si="4"/>
        <v>-1.2244897959183673E-2</v>
      </c>
      <c r="H13" s="31">
        <f t="shared" si="1"/>
        <v>5</v>
      </c>
      <c r="I13" s="105">
        <f t="shared" si="5"/>
        <v>1.0438413361169102E-2</v>
      </c>
    </row>
    <row r="14" spans="1:9" s="33" customFormat="1" ht="18" customHeight="1" x14ac:dyDescent="0.2">
      <c r="A14" s="32" t="s">
        <v>6</v>
      </c>
      <c r="B14" s="31">
        <f>'[2]Tab. 3'!D14</f>
        <v>898</v>
      </c>
      <c r="C14" s="31">
        <f>'[3]Tab. 3'!D14</f>
        <v>899</v>
      </c>
      <c r="D14" s="42">
        <f>'[4]14'!$M$21</f>
        <v>885</v>
      </c>
      <c r="E14" s="74">
        <f>D14/Tab.1!D14</f>
        <v>0.48868028713417999</v>
      </c>
      <c r="F14" s="31">
        <f t="shared" si="0"/>
        <v>-13</v>
      </c>
      <c r="G14" s="74">
        <f t="shared" si="4"/>
        <v>-1.4476614699331848E-2</v>
      </c>
      <c r="H14" s="31">
        <f t="shared" si="1"/>
        <v>-14</v>
      </c>
      <c r="I14" s="105">
        <f t="shared" si="5"/>
        <v>-1.557285873192436E-2</v>
      </c>
    </row>
    <row r="15" spans="1:9" s="33" customFormat="1" ht="18" customHeight="1" x14ac:dyDescent="0.2">
      <c r="A15" s="32" t="s">
        <v>8</v>
      </c>
      <c r="B15" s="31">
        <f>'[2]Tab. 3'!D15</f>
        <v>1528</v>
      </c>
      <c r="C15" s="31">
        <f>'[3]Tab. 3'!D15</f>
        <v>1554</v>
      </c>
      <c r="D15" s="42">
        <f>'[4]18'!$M$21</f>
        <v>1535</v>
      </c>
      <c r="E15" s="74">
        <f>D15/Tab.1!D15</f>
        <v>0.54801856479828637</v>
      </c>
      <c r="F15" s="31">
        <f t="shared" si="0"/>
        <v>7</v>
      </c>
      <c r="G15" s="74">
        <f t="shared" si="4"/>
        <v>4.5811518324607326E-3</v>
      </c>
      <c r="H15" s="31">
        <f t="shared" si="1"/>
        <v>-19</v>
      </c>
      <c r="I15" s="105">
        <f t="shared" si="5"/>
        <v>-1.2226512226512226E-2</v>
      </c>
    </row>
    <row r="16" spans="1:9" s="33" customFormat="1" ht="18" customHeight="1" x14ac:dyDescent="0.2">
      <c r="A16" s="32" t="s">
        <v>9</v>
      </c>
      <c r="B16" s="31">
        <f>'[2]Tab. 3'!D16</f>
        <v>643</v>
      </c>
      <c r="C16" s="31">
        <f>'[3]Tab. 3'!D16</f>
        <v>629</v>
      </c>
      <c r="D16" s="42">
        <f>'[4]21'!$M$21</f>
        <v>624</v>
      </c>
      <c r="E16" s="74">
        <f>D16/Tab.1!D16</f>
        <v>0.37387657279808267</v>
      </c>
      <c r="F16" s="31">
        <f t="shared" si="0"/>
        <v>-19</v>
      </c>
      <c r="G16" s="74">
        <f t="shared" si="4"/>
        <v>-2.9548989113530325E-2</v>
      </c>
      <c r="H16" s="31">
        <f t="shared" si="1"/>
        <v>-5</v>
      </c>
      <c r="I16" s="105">
        <f t="shared" si="5"/>
        <v>-7.9491255961844191E-3</v>
      </c>
    </row>
    <row r="17" spans="1:9" s="33" customFormat="1" ht="18" customHeight="1" x14ac:dyDescent="0.2">
      <c r="A17" s="32" t="s">
        <v>12</v>
      </c>
      <c r="B17" s="31">
        <f>'[2]Tab. 3'!D17</f>
        <v>664</v>
      </c>
      <c r="C17" s="31">
        <f>'[3]Tab. 3'!D17</f>
        <v>681</v>
      </c>
      <c r="D17" s="42">
        <f>'[4]32'!$M$21</f>
        <v>663</v>
      </c>
      <c r="E17" s="74">
        <f>D17/Tab.1!D17</f>
        <v>0.63505747126436785</v>
      </c>
      <c r="F17" s="31">
        <f t="shared" si="0"/>
        <v>-1</v>
      </c>
      <c r="G17" s="74">
        <f t="shared" si="4"/>
        <v>-1.5060240963855422E-3</v>
      </c>
      <c r="H17" s="31">
        <f t="shared" si="1"/>
        <v>-18</v>
      </c>
      <c r="I17" s="105">
        <f t="shared" si="5"/>
        <v>-2.643171806167401E-2</v>
      </c>
    </row>
    <row r="18" spans="1:9" s="44" customFormat="1" ht="40.15" customHeight="1" x14ac:dyDescent="0.2">
      <c r="A18" s="3" t="s">
        <v>95</v>
      </c>
      <c r="B18" s="8">
        <f t="shared" ref="B18:C18" si="7">SUM(B19,B25,B32,B41,B46,B53)</f>
        <v>41376</v>
      </c>
      <c r="C18" s="8">
        <f t="shared" si="7"/>
        <v>39962</v>
      </c>
      <c r="D18" s="8">
        <f>SUM(D19,D25,D32,D41,D46,D53)</f>
        <v>40201</v>
      </c>
      <c r="E18" s="5">
        <f>D18/Tab.1!D18</f>
        <v>0.56760229294326947</v>
      </c>
      <c r="F18" s="4">
        <f t="shared" si="0"/>
        <v>-1175</v>
      </c>
      <c r="G18" s="7">
        <f t="shared" si="4"/>
        <v>-2.8398105181747874E-2</v>
      </c>
      <c r="H18" s="4">
        <f t="shared" si="1"/>
        <v>239</v>
      </c>
      <c r="I18" s="7">
        <f t="shared" si="5"/>
        <v>5.9806816475651871E-3</v>
      </c>
    </row>
    <row r="19" spans="1:9" s="30" customFormat="1" ht="40.15" customHeight="1" x14ac:dyDescent="0.2">
      <c r="A19" s="45" t="s">
        <v>87</v>
      </c>
      <c r="B19" s="6">
        <f t="shared" ref="B19:C19" si="8">SUM(B20:B24)</f>
        <v>6565</v>
      </c>
      <c r="C19" s="6">
        <f t="shared" si="8"/>
        <v>6339</v>
      </c>
      <c r="D19" s="6">
        <f>SUM(D20:D24)</f>
        <v>6363</v>
      </c>
      <c r="E19" s="5">
        <f>D19/Tab.1!D19</f>
        <v>0.56640555456649455</v>
      </c>
      <c r="F19" s="2">
        <f t="shared" si="0"/>
        <v>-202</v>
      </c>
      <c r="G19" s="5">
        <f t="shared" si="4"/>
        <v>-3.0769230769230771E-2</v>
      </c>
      <c r="H19" s="2">
        <f t="shared" si="1"/>
        <v>24</v>
      </c>
      <c r="I19" s="5">
        <f t="shared" si="5"/>
        <v>3.7860861334595361E-3</v>
      </c>
    </row>
    <row r="20" spans="1:9" s="33" customFormat="1" ht="18" customHeight="1" x14ac:dyDescent="0.2">
      <c r="A20" s="32" t="s">
        <v>32</v>
      </c>
      <c r="B20" s="31">
        <f>'[2]Tab. 3'!D20</f>
        <v>1224</v>
      </c>
      <c r="C20" s="31">
        <f>'[3]Tab. 3'!D20</f>
        <v>1286</v>
      </c>
      <c r="D20" s="42">
        <f>'[4]02'!$M$21</f>
        <v>1279</v>
      </c>
      <c r="E20" s="74">
        <f>D20/Tab.1!D20</f>
        <v>0.4815512048192771</v>
      </c>
      <c r="F20" s="31">
        <f t="shared" si="0"/>
        <v>55</v>
      </c>
      <c r="G20" s="74">
        <f t="shared" si="4"/>
        <v>4.4934640522875817E-2</v>
      </c>
      <c r="H20" s="31">
        <f t="shared" si="1"/>
        <v>-7</v>
      </c>
      <c r="I20" s="105">
        <f t="shared" si="5"/>
        <v>-5.4432348367029551E-3</v>
      </c>
    </row>
    <row r="21" spans="1:9" s="33" customFormat="1" ht="18" customHeight="1" x14ac:dyDescent="0.2">
      <c r="A21" s="32" t="s">
        <v>33</v>
      </c>
      <c r="B21" s="31">
        <f>'[2]Tab. 3'!D21</f>
        <v>862</v>
      </c>
      <c r="C21" s="31">
        <f>'[3]Tab. 3'!D21</f>
        <v>855</v>
      </c>
      <c r="D21" s="42">
        <f>'[4]13'!$M$21</f>
        <v>850</v>
      </c>
      <c r="E21" s="74">
        <f>D21/Tab.1!D21</f>
        <v>0.51421657592256498</v>
      </c>
      <c r="F21" s="31">
        <f t="shared" si="0"/>
        <v>-12</v>
      </c>
      <c r="G21" s="74">
        <f t="shared" si="4"/>
        <v>-1.3921113689095127E-2</v>
      </c>
      <c r="H21" s="31">
        <f t="shared" si="1"/>
        <v>-5</v>
      </c>
      <c r="I21" s="105">
        <f t="shared" si="5"/>
        <v>-5.8479532163742687E-3</v>
      </c>
    </row>
    <row r="22" spans="1:9" s="33" customFormat="1" ht="18" customHeight="1" x14ac:dyDescent="0.2">
      <c r="A22" s="32" t="s">
        <v>34</v>
      </c>
      <c r="B22" s="31">
        <f>'[2]Tab. 3'!D22</f>
        <v>1884</v>
      </c>
      <c r="C22" s="31">
        <f>'[3]Tab. 3'!D22</f>
        <v>1767</v>
      </c>
      <c r="D22" s="42">
        <f>'[4]20'!$M$21</f>
        <v>1776</v>
      </c>
      <c r="E22" s="74">
        <f>D22/Tab.1!D22</f>
        <v>0.61199172984148864</v>
      </c>
      <c r="F22" s="31">
        <f t="shared" si="0"/>
        <v>-108</v>
      </c>
      <c r="G22" s="74">
        <f t="shared" si="4"/>
        <v>-5.7324840764331211E-2</v>
      </c>
      <c r="H22" s="31">
        <f t="shared" si="1"/>
        <v>9</v>
      </c>
      <c r="I22" s="105">
        <f t="shared" si="5"/>
        <v>5.0933786078098476E-3</v>
      </c>
    </row>
    <row r="23" spans="1:9" s="33" customFormat="1" ht="18" customHeight="1" x14ac:dyDescent="0.2">
      <c r="A23" s="32" t="s">
        <v>10</v>
      </c>
      <c r="B23" s="31">
        <f>'[2]Tab. 3'!D23</f>
        <v>1314</v>
      </c>
      <c r="C23" s="31">
        <f>'[3]Tab. 3'!D23</f>
        <v>1278</v>
      </c>
      <c r="D23" s="73">
        <f>'[4]24'!$M$21</f>
        <v>1283</v>
      </c>
      <c r="E23" s="74">
        <f>D23/Tab.1!D23</f>
        <v>0.56099693922168781</v>
      </c>
      <c r="F23" s="31">
        <f t="shared" si="0"/>
        <v>-31</v>
      </c>
      <c r="G23" s="74">
        <f t="shared" si="4"/>
        <v>-2.3592085235920851E-2</v>
      </c>
      <c r="H23" s="31">
        <f t="shared" si="1"/>
        <v>5</v>
      </c>
      <c r="I23" s="105">
        <f t="shared" si="5"/>
        <v>3.9123630672926448E-3</v>
      </c>
    </row>
    <row r="24" spans="1:9" s="33" customFormat="1" ht="18" customHeight="1" x14ac:dyDescent="0.2">
      <c r="A24" s="32" t="s">
        <v>35</v>
      </c>
      <c r="B24" s="31">
        <f>'[2]Tab. 3'!D24</f>
        <v>1281</v>
      </c>
      <c r="C24" s="31">
        <f>'[3]Tab. 3'!D24</f>
        <v>1153</v>
      </c>
      <c r="D24" s="42">
        <f>'[4]37'!$M$21</f>
        <v>1175</v>
      </c>
      <c r="E24" s="74">
        <f>D24/Tab.1!D24</f>
        <v>0.6768433179723502</v>
      </c>
      <c r="F24" s="31">
        <f t="shared" si="0"/>
        <v>-106</v>
      </c>
      <c r="G24" s="74">
        <f t="shared" si="4"/>
        <v>-8.2747853239656513E-2</v>
      </c>
      <c r="H24" s="31">
        <f t="shared" si="1"/>
        <v>22</v>
      </c>
      <c r="I24" s="105">
        <f t="shared" si="5"/>
        <v>1.9080659150043366E-2</v>
      </c>
    </row>
    <row r="25" spans="1:9" s="33" customFormat="1" ht="40.15" customHeight="1" x14ac:dyDescent="0.2">
      <c r="A25" s="45" t="s">
        <v>88</v>
      </c>
      <c r="B25" s="6">
        <f t="shared" ref="B25:C25" si="9">SUM(B26:B31)</f>
        <v>7680</v>
      </c>
      <c r="C25" s="6">
        <f t="shared" si="9"/>
        <v>7353</v>
      </c>
      <c r="D25" s="6">
        <f>SUM(D26:D31)</f>
        <v>7359</v>
      </c>
      <c r="E25" s="5">
        <f>D25/Tab.1!D25</f>
        <v>0.63858035404373481</v>
      </c>
      <c r="F25" s="2">
        <f t="shared" si="0"/>
        <v>-321</v>
      </c>
      <c r="G25" s="5">
        <f t="shared" si="4"/>
        <v>-4.1796874999999997E-2</v>
      </c>
      <c r="H25" s="2">
        <f t="shared" si="1"/>
        <v>6</v>
      </c>
      <c r="I25" s="5">
        <f t="shared" si="5"/>
        <v>8.1599347205222358E-4</v>
      </c>
    </row>
    <row r="26" spans="1:9" s="33" customFormat="1" ht="18" customHeight="1" x14ac:dyDescent="0.2">
      <c r="A26" s="32" t="s">
        <v>25</v>
      </c>
      <c r="B26" s="31">
        <f>'[2]Tab. 3'!D26</f>
        <v>1871</v>
      </c>
      <c r="C26" s="31">
        <f>'[3]Tab. 3'!D26</f>
        <v>1774</v>
      </c>
      <c r="D26" s="42">
        <f>'[4]11'!$M$21</f>
        <v>1769</v>
      </c>
      <c r="E26" s="74">
        <f>D26/Tab.1!D26</f>
        <v>0.71735604217356042</v>
      </c>
      <c r="F26" s="31">
        <f t="shared" si="0"/>
        <v>-102</v>
      </c>
      <c r="G26" s="74">
        <f t="shared" si="4"/>
        <v>-5.451630144307857E-2</v>
      </c>
      <c r="H26" s="31">
        <f t="shared" si="1"/>
        <v>-5</v>
      </c>
      <c r="I26" s="105">
        <f t="shared" si="5"/>
        <v>-2.8184892897406989E-3</v>
      </c>
    </row>
    <row r="27" spans="1:9" s="33" customFormat="1" ht="18" customHeight="1" x14ac:dyDescent="0.2">
      <c r="A27" s="32" t="s">
        <v>26</v>
      </c>
      <c r="B27" s="31">
        <f>'[2]Tab. 3'!D27</f>
        <v>2651</v>
      </c>
      <c r="C27" s="31">
        <f>'[3]Tab. 3'!D27</f>
        <v>2536</v>
      </c>
      <c r="D27" s="42">
        <f>'[4]15'!$M$21</f>
        <v>2526</v>
      </c>
      <c r="E27" s="74">
        <f>D27/Tab.1!D27</f>
        <v>0.95284798189362507</v>
      </c>
      <c r="F27" s="31">
        <f t="shared" si="0"/>
        <v>-125</v>
      </c>
      <c r="G27" s="74">
        <f t="shared" si="4"/>
        <v>-4.7152018106374954E-2</v>
      </c>
      <c r="H27" s="31">
        <f t="shared" si="1"/>
        <v>-10</v>
      </c>
      <c r="I27" s="105">
        <f t="shared" si="5"/>
        <v>-3.9432176656151417E-3</v>
      </c>
    </row>
    <row r="28" spans="1:9" s="33" customFormat="1" ht="18" customHeight="1" x14ac:dyDescent="0.2">
      <c r="A28" s="32" t="s">
        <v>27</v>
      </c>
      <c r="B28" s="31">
        <f>'[2]Tab. 3'!D28</f>
        <v>1437</v>
      </c>
      <c r="C28" s="31">
        <f>'[3]Tab. 3'!D28</f>
        <v>1400</v>
      </c>
      <c r="D28" s="42">
        <f>'[4]16'!$M$21</f>
        <v>1398</v>
      </c>
      <c r="E28" s="74">
        <f>D28/Tab.1!D28</f>
        <v>0.61101398601398604</v>
      </c>
      <c r="F28" s="31">
        <f t="shared" si="0"/>
        <v>-39</v>
      </c>
      <c r="G28" s="74">
        <f t="shared" si="4"/>
        <v>-2.7139874739039668E-2</v>
      </c>
      <c r="H28" s="31">
        <f t="shared" si="1"/>
        <v>-2</v>
      </c>
      <c r="I28" s="105">
        <f t="shared" si="5"/>
        <v>-1.4285714285714286E-3</v>
      </c>
    </row>
    <row r="29" spans="1:9" s="33" customFormat="1" ht="18" customHeight="1" x14ac:dyDescent="0.2">
      <c r="A29" s="32" t="s">
        <v>28</v>
      </c>
      <c r="B29" s="31">
        <f>'[2]Tab. 3'!D29</f>
        <v>1105</v>
      </c>
      <c r="C29" s="31">
        <f>'[3]Tab. 3'!D29</f>
        <v>1065</v>
      </c>
      <c r="D29" s="42">
        <f>'[4]22'!$M$21</f>
        <v>1067</v>
      </c>
      <c r="E29" s="74">
        <f>D29/Tab.1!D29</f>
        <v>0.66770963704630792</v>
      </c>
      <c r="F29" s="31">
        <f t="shared" si="0"/>
        <v>-38</v>
      </c>
      <c r="G29" s="74">
        <f t="shared" si="4"/>
        <v>-3.4389140271493215E-2</v>
      </c>
      <c r="H29" s="31">
        <f t="shared" si="1"/>
        <v>2</v>
      </c>
      <c r="I29" s="105">
        <f t="shared" si="5"/>
        <v>1.8779342723004694E-3</v>
      </c>
    </row>
    <row r="30" spans="1:9" s="33" customFormat="1" ht="18" customHeight="1" x14ac:dyDescent="0.2">
      <c r="A30" s="32" t="s">
        <v>14</v>
      </c>
      <c r="B30" s="31">
        <f>'[2]Tab. 3'!D30</f>
        <v>616</v>
      </c>
      <c r="C30" s="31">
        <f>'[3]Tab. 3'!D30</f>
        <v>578</v>
      </c>
      <c r="D30" s="42">
        <f>'[4]35'!$M$21</f>
        <v>599</v>
      </c>
      <c r="E30" s="74">
        <f>D30/Tab.1!D30</f>
        <v>0.64826839826839822</v>
      </c>
      <c r="F30" s="31">
        <f t="shared" si="0"/>
        <v>-17</v>
      </c>
      <c r="G30" s="74">
        <f t="shared" si="4"/>
        <v>-2.7597402597402596E-2</v>
      </c>
      <c r="H30" s="31">
        <f t="shared" si="1"/>
        <v>21</v>
      </c>
      <c r="I30" s="105">
        <f t="shared" si="5"/>
        <v>3.6332179930795849E-2</v>
      </c>
    </row>
    <row r="31" spans="1:9" s="30" customFormat="1" ht="18" customHeight="1" x14ac:dyDescent="0.2">
      <c r="A31" s="32" t="s">
        <v>42</v>
      </c>
      <c r="B31" s="31">
        <f>'[2]Tab. 3'!D31</f>
        <v>0</v>
      </c>
      <c r="C31" s="31">
        <f>'[3]Tab. 3'!D31</f>
        <v>0</v>
      </c>
      <c r="D31" s="42">
        <f>'[4]61'!$M$21</f>
        <v>0</v>
      </c>
      <c r="E31" s="74" t="s">
        <v>98</v>
      </c>
      <c r="F31" s="31">
        <f t="shared" si="0"/>
        <v>0</v>
      </c>
      <c r="G31" s="74" t="s">
        <v>98</v>
      </c>
      <c r="H31" s="31">
        <f t="shared" si="1"/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f t="shared" ref="B32:C32" si="10">SUM(B33:B40)</f>
        <v>14702</v>
      </c>
      <c r="C32" s="6">
        <f t="shared" si="10"/>
        <v>14030</v>
      </c>
      <c r="D32" s="6">
        <f>SUM(D33:D40)</f>
        <v>14152</v>
      </c>
      <c r="E32" s="5">
        <f>D32/Tab.1!D32</f>
        <v>0.55068290594964786</v>
      </c>
      <c r="F32" s="2">
        <f t="shared" si="0"/>
        <v>-550</v>
      </c>
      <c r="G32" s="5">
        <f t="shared" ref="G32:G39" si="11">F32/B32</f>
        <v>-3.7409876207318733E-2</v>
      </c>
      <c r="H32" s="2">
        <f t="shared" si="1"/>
        <v>122</v>
      </c>
      <c r="I32" s="5">
        <f t="shared" ref="I32:I39" si="12">H32/C32</f>
        <v>8.6956521739130436E-3</v>
      </c>
    </row>
    <row r="33" spans="1:9" s="33" customFormat="1" ht="18" customHeight="1" x14ac:dyDescent="0.2">
      <c r="A33" s="32" t="s">
        <v>16</v>
      </c>
      <c r="B33" s="31">
        <f>'[2]Tab. 3'!D33</f>
        <v>667</v>
      </c>
      <c r="C33" s="31">
        <f>'[3]Tab. 3'!D33</f>
        <v>680</v>
      </c>
      <c r="D33" s="42">
        <f>'[4]01'!$M$21</f>
        <v>695</v>
      </c>
      <c r="E33" s="74">
        <f>D33/Tab.1!D33</f>
        <v>0.79428571428571426</v>
      </c>
      <c r="F33" s="31">
        <f t="shared" si="0"/>
        <v>28</v>
      </c>
      <c r="G33" s="74">
        <f t="shared" si="11"/>
        <v>4.1979010494752625E-2</v>
      </c>
      <c r="H33" s="31">
        <f t="shared" si="1"/>
        <v>15</v>
      </c>
      <c r="I33" s="105">
        <f t="shared" si="12"/>
        <v>2.2058823529411766E-2</v>
      </c>
    </row>
    <row r="34" spans="1:9" s="33" customFormat="1" ht="18" customHeight="1" x14ac:dyDescent="0.2">
      <c r="A34" s="32" t="s">
        <v>17</v>
      </c>
      <c r="B34" s="31">
        <f>'[2]Tab. 3'!D34</f>
        <v>1404</v>
      </c>
      <c r="C34" s="31">
        <f>'[3]Tab. 3'!D34</f>
        <v>1291</v>
      </c>
      <c r="D34" s="42">
        <f>'[4]07'!$M$21</f>
        <v>1326</v>
      </c>
      <c r="E34" s="74">
        <f>D34/Tab.1!D34</f>
        <v>0.73830734966592426</v>
      </c>
      <c r="F34" s="31">
        <f t="shared" si="0"/>
        <v>-78</v>
      </c>
      <c r="G34" s="74">
        <f t="shared" si="11"/>
        <v>-5.5555555555555552E-2</v>
      </c>
      <c r="H34" s="31">
        <f t="shared" si="1"/>
        <v>35</v>
      </c>
      <c r="I34" s="105">
        <f t="shared" si="12"/>
        <v>2.7110766847405113E-2</v>
      </c>
    </row>
    <row r="35" spans="1:9" s="33" customFormat="1" ht="18" customHeight="1" x14ac:dyDescent="0.2">
      <c r="A35" s="32" t="s">
        <v>18</v>
      </c>
      <c r="B35" s="31">
        <f>'[2]Tab. 3'!D35</f>
        <v>1147</v>
      </c>
      <c r="C35" s="31">
        <f>'[3]Tab. 3'!D35</f>
        <v>1030</v>
      </c>
      <c r="D35" s="42">
        <f>'[4]09'!$M$21</f>
        <v>1074</v>
      </c>
      <c r="E35" s="74">
        <f>D35/Tab.1!D35</f>
        <v>0.80691209616829451</v>
      </c>
      <c r="F35" s="31">
        <f t="shared" ref="F35:F56" si="13">D35-B35</f>
        <v>-73</v>
      </c>
      <c r="G35" s="74">
        <f t="shared" si="11"/>
        <v>-6.3644289450741062E-2</v>
      </c>
      <c r="H35" s="31">
        <f t="shared" ref="H35:H56" si="14">D35-C35</f>
        <v>44</v>
      </c>
      <c r="I35" s="105">
        <f t="shared" si="12"/>
        <v>4.2718446601941747E-2</v>
      </c>
    </row>
    <row r="36" spans="1:9" s="33" customFormat="1" ht="18" customHeight="1" x14ac:dyDescent="0.2">
      <c r="A36" s="32" t="s">
        <v>19</v>
      </c>
      <c r="B36" s="31">
        <f>'[2]Tab. 3'!D36</f>
        <v>2265</v>
      </c>
      <c r="C36" s="31">
        <f>'[3]Tab. 3'!D36</f>
        <v>2051</v>
      </c>
      <c r="D36" s="42">
        <f>'[4]23'!$M$21</f>
        <v>2032</v>
      </c>
      <c r="E36" s="74">
        <f>D36/Tab.1!D36</f>
        <v>0.85056508999581415</v>
      </c>
      <c r="F36" s="31">
        <f t="shared" si="13"/>
        <v>-233</v>
      </c>
      <c r="G36" s="74">
        <f t="shared" si="11"/>
        <v>-0.10286975717439294</v>
      </c>
      <c r="H36" s="31">
        <f t="shared" si="14"/>
        <v>-19</v>
      </c>
      <c r="I36" s="105">
        <f t="shared" si="12"/>
        <v>-9.2637737688932228E-3</v>
      </c>
    </row>
    <row r="37" spans="1:9" s="33" customFormat="1" ht="18" customHeight="1" x14ac:dyDescent="0.2">
      <c r="A37" s="32" t="s">
        <v>20</v>
      </c>
      <c r="B37" s="31">
        <f>'[2]Tab. 3'!D37</f>
        <v>5926</v>
      </c>
      <c r="C37" s="31">
        <f>'[3]Tab. 3'!D37</f>
        <v>5806</v>
      </c>
      <c r="D37" s="42">
        <f>'[4]25'!$M$21</f>
        <v>5812</v>
      </c>
      <c r="E37" s="74">
        <f>D37/Tab.1!D37</f>
        <v>0.80353933360984375</v>
      </c>
      <c r="F37" s="31">
        <f t="shared" si="13"/>
        <v>-114</v>
      </c>
      <c r="G37" s="74">
        <f t="shared" si="11"/>
        <v>-1.9237259534255823E-2</v>
      </c>
      <c r="H37" s="31">
        <f t="shared" si="14"/>
        <v>6</v>
      </c>
      <c r="I37" s="105">
        <f t="shared" si="12"/>
        <v>1.0334137099552187E-3</v>
      </c>
    </row>
    <row r="38" spans="1:9" s="33" customFormat="1" ht="18" customHeight="1" x14ac:dyDescent="0.2">
      <c r="A38" s="32" t="s">
        <v>21</v>
      </c>
      <c r="B38" s="31">
        <f>'[2]Tab. 3'!D38</f>
        <v>2238</v>
      </c>
      <c r="C38" s="31">
        <f>'[3]Tab. 3'!D38</f>
        <v>2106</v>
      </c>
      <c r="D38" s="42">
        <f>'[4]30'!$M$21</f>
        <v>2120</v>
      </c>
      <c r="E38" s="74">
        <f>D38/Tab.1!D38</f>
        <v>0.74938140685754684</v>
      </c>
      <c r="F38" s="31">
        <f t="shared" si="13"/>
        <v>-118</v>
      </c>
      <c r="G38" s="74">
        <f t="shared" si="11"/>
        <v>-5.2725647899910633E-2</v>
      </c>
      <c r="H38" s="31">
        <f t="shared" si="14"/>
        <v>14</v>
      </c>
      <c r="I38" s="105">
        <f t="shared" si="12"/>
        <v>6.6476733143399809E-3</v>
      </c>
    </row>
    <row r="39" spans="1:9" s="33" customFormat="1" ht="18" customHeight="1" x14ac:dyDescent="0.2">
      <c r="A39" s="32" t="s">
        <v>22</v>
      </c>
      <c r="B39" s="31">
        <f>'[2]Tab. 3'!D39</f>
        <v>1055</v>
      </c>
      <c r="C39" s="31">
        <f>'[3]Tab. 3'!D39</f>
        <v>1066</v>
      </c>
      <c r="D39" s="42">
        <f>'[4]36'!$M$21</f>
        <v>1093</v>
      </c>
      <c r="E39" s="74">
        <f>D39/Tab.1!D39</f>
        <v>0.80073260073260077</v>
      </c>
      <c r="F39" s="31">
        <f t="shared" si="13"/>
        <v>38</v>
      </c>
      <c r="G39" s="74">
        <f t="shared" si="11"/>
        <v>3.6018957345971561E-2</v>
      </c>
      <c r="H39" s="31">
        <f t="shared" si="14"/>
        <v>27</v>
      </c>
      <c r="I39" s="105">
        <f t="shared" si="12"/>
        <v>2.5328330206378986E-2</v>
      </c>
    </row>
    <row r="40" spans="1:9" s="30" customFormat="1" ht="18" customHeight="1" x14ac:dyDescent="0.2">
      <c r="A40" s="32" t="s">
        <v>44</v>
      </c>
      <c r="B40" s="31">
        <f>'[2]Tab. 3'!D40</f>
        <v>0</v>
      </c>
      <c r="C40" s="31">
        <f>'[3]Tab. 3'!D40</f>
        <v>0</v>
      </c>
      <c r="D40" s="42">
        <f>'[4]63'!$M$21</f>
        <v>0</v>
      </c>
      <c r="E40" s="74" t="s">
        <v>98</v>
      </c>
      <c r="F40" s="31">
        <f t="shared" si="13"/>
        <v>0</v>
      </c>
      <c r="G40" s="74" t="s">
        <v>98</v>
      </c>
      <c r="H40" s="31">
        <f t="shared" si="14"/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f t="shared" ref="B41:C41" si="15">SUM(B42:B45)</f>
        <v>5163</v>
      </c>
      <c r="C41" s="6">
        <f t="shared" si="15"/>
        <v>5140</v>
      </c>
      <c r="D41" s="6">
        <f>SUM(D42:D45)</f>
        <v>5214</v>
      </c>
      <c r="E41" s="5">
        <f>D41/Tab.1!D41</f>
        <v>0.53752577319587624</v>
      </c>
      <c r="F41" s="2">
        <f t="shared" si="13"/>
        <v>51</v>
      </c>
      <c r="G41" s="5">
        <f>F41/B41</f>
        <v>9.8779779198140613E-3</v>
      </c>
      <c r="H41" s="2">
        <f t="shared" si="14"/>
        <v>74</v>
      </c>
      <c r="I41" s="5">
        <f>H41/C41</f>
        <v>1.4396887159533073E-2</v>
      </c>
    </row>
    <row r="42" spans="1:9" s="33" customFormat="1" ht="18" customHeight="1" x14ac:dyDescent="0.2">
      <c r="A42" s="32" t="s">
        <v>29</v>
      </c>
      <c r="B42" s="31">
        <f>'[2]Tab. 3'!D42</f>
        <v>1063</v>
      </c>
      <c r="C42" s="31">
        <f>'[3]Tab. 3'!D42</f>
        <v>984</v>
      </c>
      <c r="D42" s="42">
        <f>'[4]04'!$M$21</f>
        <v>993</v>
      </c>
      <c r="E42" s="74">
        <f>D42/Tab.1!D42</f>
        <v>0.61032575291948377</v>
      </c>
      <c r="F42" s="31">
        <f t="shared" si="13"/>
        <v>-70</v>
      </c>
      <c r="G42" s="74">
        <f>F42/B42</f>
        <v>-6.5851364063969894E-2</v>
      </c>
      <c r="H42" s="31">
        <f t="shared" si="14"/>
        <v>9</v>
      </c>
      <c r="I42" s="105">
        <f>H42/C42</f>
        <v>9.1463414634146336E-3</v>
      </c>
    </row>
    <row r="43" spans="1:9" s="33" customFormat="1" ht="18" customHeight="1" x14ac:dyDescent="0.2">
      <c r="A43" s="32" t="s">
        <v>30</v>
      </c>
      <c r="B43" s="31">
        <f>'[2]Tab. 3'!D43</f>
        <v>2753</v>
      </c>
      <c r="C43" s="31">
        <f>'[3]Tab. 3'!D43</f>
        <v>2869</v>
      </c>
      <c r="D43" s="42">
        <f>'[4]19'!$M$21</f>
        <v>2868</v>
      </c>
      <c r="E43" s="74">
        <f>D43/Tab.1!D43</f>
        <v>0.91221374045801529</v>
      </c>
      <c r="F43" s="31">
        <f t="shared" si="13"/>
        <v>115</v>
      </c>
      <c r="G43" s="74">
        <f>F43/B43</f>
        <v>4.1772611696331272E-2</v>
      </c>
      <c r="H43" s="31">
        <f t="shared" si="14"/>
        <v>-1</v>
      </c>
      <c r="I43" s="105">
        <f>H43/C43</f>
        <v>-3.4855350296270478E-4</v>
      </c>
    </row>
    <row r="44" spans="1:9" s="33" customFormat="1" ht="18" customHeight="1" x14ac:dyDescent="0.2">
      <c r="A44" s="32" t="s">
        <v>31</v>
      </c>
      <c r="B44" s="31">
        <f>'[2]Tab. 3'!D44</f>
        <v>1347</v>
      </c>
      <c r="C44" s="31">
        <f>'[3]Tab. 3'!D44</f>
        <v>1287</v>
      </c>
      <c r="D44" s="42">
        <f>'[4]27'!$M$21</f>
        <v>1353</v>
      </c>
      <c r="E44" s="74">
        <f>D44/Tab.1!D44</f>
        <v>0.69171779141104295</v>
      </c>
      <c r="F44" s="31">
        <f t="shared" si="13"/>
        <v>6</v>
      </c>
      <c r="G44" s="74">
        <f>F44/B44</f>
        <v>4.4543429844097994E-3</v>
      </c>
      <c r="H44" s="31">
        <f t="shared" si="14"/>
        <v>66</v>
      </c>
      <c r="I44" s="105">
        <f>H44/C44</f>
        <v>5.128205128205128E-2</v>
      </c>
    </row>
    <row r="45" spans="1:9" s="30" customFormat="1" ht="18" customHeight="1" x14ac:dyDescent="0.2">
      <c r="A45" s="32" t="s">
        <v>43</v>
      </c>
      <c r="B45" s="31">
        <f>'[2]Tab. 3'!D45</f>
        <v>0</v>
      </c>
      <c r="C45" s="31">
        <f>'[3]Tab. 3'!D45</f>
        <v>0</v>
      </c>
      <c r="D45" s="42">
        <f>'[4]62'!$M$21</f>
        <v>0</v>
      </c>
      <c r="E45" s="74" t="s">
        <v>98</v>
      </c>
      <c r="F45" s="31">
        <f t="shared" si="13"/>
        <v>0</v>
      </c>
      <c r="G45" s="74" t="s">
        <v>98</v>
      </c>
      <c r="H45" s="31">
        <f t="shared" si="14"/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f t="shared" ref="B46:C46" si="16">SUM(B47:B52)</f>
        <v>5305</v>
      </c>
      <c r="C46" s="6">
        <f t="shared" si="16"/>
        <v>5117</v>
      </c>
      <c r="D46" s="6">
        <f>SUM(D47:D52)</f>
        <v>5076</v>
      </c>
      <c r="E46" s="5">
        <f>D46/Tab.1!D46</f>
        <v>0.60710441334768572</v>
      </c>
      <c r="F46" s="2">
        <f t="shared" si="13"/>
        <v>-229</v>
      </c>
      <c r="G46" s="5">
        <f t="shared" ref="G46:G51" si="17">F46/B46</f>
        <v>-4.3166823751178134E-2</v>
      </c>
      <c r="H46" s="2">
        <f t="shared" si="14"/>
        <v>-41</v>
      </c>
      <c r="I46" s="5">
        <f t="shared" ref="I46:I51" si="18">H46/C46</f>
        <v>-8.0125073285128006E-3</v>
      </c>
    </row>
    <row r="47" spans="1:9" s="33" customFormat="1" ht="18" customHeight="1" x14ac:dyDescent="0.2">
      <c r="A47" s="32" t="s">
        <v>36</v>
      </c>
      <c r="B47" s="31">
        <f>'[2]Tab. 3'!D47</f>
        <v>2366</v>
      </c>
      <c r="C47" s="31">
        <f>'[3]Tab. 3'!D47</f>
        <v>2176</v>
      </c>
      <c r="D47" s="42">
        <f>'[4]03'!$M$21</f>
        <v>2166</v>
      </c>
      <c r="E47" s="74">
        <f>D47/Tab.1!D47</f>
        <v>0.6785714285714286</v>
      </c>
      <c r="F47" s="31">
        <f t="shared" si="13"/>
        <v>-200</v>
      </c>
      <c r="G47" s="74">
        <f t="shared" si="17"/>
        <v>-8.453085376162299E-2</v>
      </c>
      <c r="H47" s="31">
        <f t="shared" si="14"/>
        <v>-10</v>
      </c>
      <c r="I47" s="105">
        <f t="shared" si="18"/>
        <v>-4.5955882352941178E-3</v>
      </c>
    </row>
    <row r="48" spans="1:9" s="33" customFormat="1" ht="18" customHeight="1" x14ac:dyDescent="0.2">
      <c r="A48" s="32" t="s">
        <v>23</v>
      </c>
      <c r="B48" s="31">
        <f>'[2]Tab. 3'!D48</f>
        <v>410</v>
      </c>
      <c r="C48" s="31">
        <f>'[3]Tab. 3'!D48</f>
        <v>408</v>
      </c>
      <c r="D48" s="42">
        <f>'[4]10'!$M$21</f>
        <v>414</v>
      </c>
      <c r="E48" s="74">
        <f>D48/Tab.1!D48</f>
        <v>0.74193548387096775</v>
      </c>
      <c r="F48" s="31">
        <f t="shared" si="13"/>
        <v>4</v>
      </c>
      <c r="G48" s="74">
        <f t="shared" si="17"/>
        <v>9.7560975609756097E-3</v>
      </c>
      <c r="H48" s="31">
        <f t="shared" si="14"/>
        <v>6</v>
      </c>
      <c r="I48" s="105">
        <f t="shared" si="18"/>
        <v>1.4705882352941176E-2</v>
      </c>
    </row>
    <row r="49" spans="1:9" s="33" customFormat="1" ht="18" customHeight="1" x14ac:dyDescent="0.2">
      <c r="A49" s="32" t="s">
        <v>49</v>
      </c>
      <c r="B49" s="31">
        <f>'[2]Tab. 3'!D49</f>
        <v>1223</v>
      </c>
      <c r="C49" s="31">
        <f>'[3]Tab. 3'!D49</f>
        <v>1218</v>
      </c>
      <c r="D49" s="42">
        <f>'[4]26'!$M$21</f>
        <v>1218</v>
      </c>
      <c r="E49" s="74">
        <f>D49/Tab.1!D49</f>
        <v>0.97051792828685257</v>
      </c>
      <c r="F49" s="31">
        <f t="shared" si="13"/>
        <v>-5</v>
      </c>
      <c r="G49" s="74">
        <f t="shared" si="17"/>
        <v>-4.0883074407195418E-3</v>
      </c>
      <c r="H49" s="31">
        <f t="shared" si="14"/>
        <v>0</v>
      </c>
      <c r="I49" s="105">
        <f t="shared" si="18"/>
        <v>0</v>
      </c>
    </row>
    <row r="50" spans="1:9" s="33" customFormat="1" ht="18" customHeight="1" x14ac:dyDescent="0.2">
      <c r="A50" s="32" t="s">
        <v>24</v>
      </c>
      <c r="B50" s="31">
        <f>'[2]Tab. 3'!D50</f>
        <v>523</v>
      </c>
      <c r="C50" s="31">
        <f>'[3]Tab. 3'!D50</f>
        <v>556</v>
      </c>
      <c r="D50" s="42">
        <f>'[4]29'!$M$21</f>
        <v>551</v>
      </c>
      <c r="E50" s="74">
        <f>D50/Tab.1!D50</f>
        <v>0.54125736738703345</v>
      </c>
      <c r="F50" s="31">
        <f t="shared" si="13"/>
        <v>28</v>
      </c>
      <c r="G50" s="74">
        <f t="shared" si="17"/>
        <v>5.3537284894837479E-2</v>
      </c>
      <c r="H50" s="31">
        <f t="shared" si="14"/>
        <v>-5</v>
      </c>
      <c r="I50" s="105">
        <f t="shared" si="18"/>
        <v>-8.9928057553956831E-3</v>
      </c>
    </row>
    <row r="51" spans="1:9" s="33" customFormat="1" ht="18" customHeight="1" x14ac:dyDescent="0.2">
      <c r="A51" s="32" t="s">
        <v>13</v>
      </c>
      <c r="B51" s="31">
        <f>'[2]Tab. 3'!D51</f>
        <v>783</v>
      </c>
      <c r="C51" s="31">
        <f>'[3]Tab. 3'!D51</f>
        <v>759</v>
      </c>
      <c r="D51" s="42">
        <f>'[4]33'!$M$21</f>
        <v>727</v>
      </c>
      <c r="E51" s="74">
        <f>D51/Tab.1!D51</f>
        <v>0.67190388170055448</v>
      </c>
      <c r="F51" s="31">
        <f t="shared" si="13"/>
        <v>-56</v>
      </c>
      <c r="G51" s="74">
        <f t="shared" si="17"/>
        <v>-7.151979565772669E-2</v>
      </c>
      <c r="H51" s="31">
        <f t="shared" si="14"/>
        <v>-32</v>
      </c>
      <c r="I51" s="105">
        <f t="shared" si="18"/>
        <v>-4.2160737812911728E-2</v>
      </c>
    </row>
    <row r="52" spans="1:9" s="30" customFormat="1" ht="18" customHeight="1" x14ac:dyDescent="0.2">
      <c r="A52" s="32" t="s">
        <v>45</v>
      </c>
      <c r="B52" s="31">
        <f>'[2]Tab. 3'!D52</f>
        <v>0</v>
      </c>
      <c r="C52" s="31">
        <f>'[3]Tab. 3'!D52</f>
        <v>0</v>
      </c>
      <c r="D52" s="42">
        <f>'[4]64'!$M$21</f>
        <v>0</v>
      </c>
      <c r="E52" s="74" t="s">
        <v>98</v>
      </c>
      <c r="F52" s="31">
        <f t="shared" si="13"/>
        <v>0</v>
      </c>
      <c r="G52" s="74" t="s">
        <v>98</v>
      </c>
      <c r="H52" s="31">
        <f t="shared" si="14"/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f t="shared" ref="B53:C53" si="19">SUM(B54:B56)</f>
        <v>1961</v>
      </c>
      <c r="C53" s="6">
        <f t="shared" si="19"/>
        <v>1983</v>
      </c>
      <c r="D53" s="6">
        <f>SUM(D54:D56)</f>
        <v>2037</v>
      </c>
      <c r="E53" s="5">
        <f>D53/Tab.1!D53</f>
        <v>0.47284122562674097</v>
      </c>
      <c r="F53" s="2">
        <f t="shared" si="13"/>
        <v>76</v>
      </c>
      <c r="G53" s="5">
        <f>F53/B53</f>
        <v>3.8755736868944415E-2</v>
      </c>
      <c r="H53" s="2">
        <f t="shared" si="14"/>
        <v>54</v>
      </c>
      <c r="I53" s="5">
        <f>H53/C53</f>
        <v>2.7231467473524961E-2</v>
      </c>
    </row>
    <row r="54" spans="1:9" s="33" customFormat="1" ht="18" customHeight="1" x14ac:dyDescent="0.2">
      <c r="A54" s="32" t="s">
        <v>3</v>
      </c>
      <c r="B54" s="31">
        <f>'[2]Tab. 3'!D54</f>
        <v>646</v>
      </c>
      <c r="C54" s="31">
        <f>'[3]Tab. 3'!D54</f>
        <v>620</v>
      </c>
      <c r="D54" s="42">
        <f>'[4]06'!$M$21</f>
        <v>657</v>
      </c>
      <c r="E54" s="74">
        <f>D54/Tab.1!D54</f>
        <v>0.5940325497287523</v>
      </c>
      <c r="F54" s="31">
        <f t="shared" si="13"/>
        <v>11</v>
      </c>
      <c r="G54" s="74">
        <f>F54/B54</f>
        <v>1.7027863777089782E-2</v>
      </c>
      <c r="H54" s="31">
        <f t="shared" si="14"/>
        <v>37</v>
      </c>
      <c r="I54" s="105">
        <f>H54/C54</f>
        <v>5.9677419354838709E-2</v>
      </c>
    </row>
    <row r="55" spans="1:9" s="33" customFormat="1" ht="18" customHeight="1" x14ac:dyDescent="0.2">
      <c r="A55" s="35" t="s">
        <v>11</v>
      </c>
      <c r="B55" s="31">
        <f>'[2]Tab. 3'!D55</f>
        <v>436</v>
      </c>
      <c r="C55" s="31">
        <f>'[3]Tab. 3'!D55</f>
        <v>462</v>
      </c>
      <c r="D55" s="42">
        <f>'[4]28'!$M$21</f>
        <v>488</v>
      </c>
      <c r="E55" s="74">
        <f>D55/Tab.1!D55</f>
        <v>0.57547169811320753</v>
      </c>
      <c r="F55" s="31">
        <f t="shared" si="13"/>
        <v>52</v>
      </c>
      <c r="G55" s="74">
        <f>F55/B55</f>
        <v>0.11926605504587157</v>
      </c>
      <c r="H55" s="31">
        <f t="shared" si="14"/>
        <v>26</v>
      </c>
      <c r="I55" s="105">
        <f>H55/C55</f>
        <v>5.627705627705628E-2</v>
      </c>
    </row>
    <row r="56" spans="1:9" s="33" customFormat="1" ht="18" customHeight="1" x14ac:dyDescent="0.2">
      <c r="A56" s="32" t="s">
        <v>15</v>
      </c>
      <c r="B56" s="31">
        <f>'[2]Tab. 3'!D56</f>
        <v>879</v>
      </c>
      <c r="C56" s="31">
        <f>'[3]Tab. 3'!D56</f>
        <v>901</v>
      </c>
      <c r="D56" s="42">
        <f>'[4]38'!$M$21</f>
        <v>892</v>
      </c>
      <c r="E56" s="74">
        <f>D56/Tab.1!D56</f>
        <v>0.37892948173322005</v>
      </c>
      <c r="F56" s="31">
        <f t="shared" si="13"/>
        <v>13</v>
      </c>
      <c r="G56" s="74">
        <f>F56/B56</f>
        <v>1.4789533560864619E-2</v>
      </c>
      <c r="H56" s="31">
        <f t="shared" si="14"/>
        <v>-9</v>
      </c>
      <c r="I56" s="105">
        <f>H56/C56</f>
        <v>-9.9889012208657056E-3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B10" sqref="B10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82"/>
      <c r="D1" s="82"/>
      <c r="E1" s="82"/>
      <c r="F1" s="82"/>
      <c r="G1" s="50" t="s">
        <v>231</v>
      </c>
      <c r="H1" s="9"/>
      <c r="I1" s="9"/>
      <c r="J1" s="82"/>
      <c r="K1" s="9"/>
      <c r="L1" s="9"/>
      <c r="M1" s="9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f>SUM(B5,B7,B12,B19,B25,B32,B41,B46,B53)</f>
        <v>16820</v>
      </c>
      <c r="C3" s="12">
        <f>B3/Tab.1!D3</f>
        <v>0.15515316993976516</v>
      </c>
      <c r="D3" s="11">
        <f>SUM(D5,D7,D12,D19,D25,D32,D41,D46,D53)</f>
        <v>92435</v>
      </c>
      <c r="E3" s="12">
        <f>D3/Tab.1!D3</f>
        <v>0.85265061018919097</v>
      </c>
      <c r="F3" s="11">
        <f>SUM(F5,F7,F12,F19,F25,F32,F41,F46,F53)</f>
        <v>15974</v>
      </c>
      <c r="G3" s="12">
        <f>F3/Tab.1!D3</f>
        <v>0.14734938981080906</v>
      </c>
      <c r="H3" s="11">
        <f>SUM(H5,H7,H12,H19,H25,H32,H41,H46,H53)</f>
        <v>5208</v>
      </c>
      <c r="I3" s="12">
        <f>H3/Tab.1!D3</f>
        <v>4.8040291857687094E-2</v>
      </c>
      <c r="J3" s="11">
        <f>SUM(C3,J5,J7,J12,J19,J25,J32,J41,J46,J53)</f>
        <v>3626.1551531699397</v>
      </c>
      <c r="K3" s="12">
        <f>J3/Tab.1!D3</f>
        <v>3.3448838686547612E-2</v>
      </c>
      <c r="L3" s="11">
        <f>SUM(L5,L7,L12,L19,L25,L32,L41,L46,L53)</f>
        <v>37369</v>
      </c>
      <c r="M3" s="12">
        <f>L3/Tab.1!D3</f>
        <v>0.3447038530011346</v>
      </c>
      <c r="N3" s="11">
        <f>SUM(N5,N7,N12,N19,N25,N32,N41,N46,N53)</f>
        <v>20078</v>
      </c>
      <c r="O3" s="118">
        <f>N3/Tab.1!D3</f>
        <v>0.18520602533000027</v>
      </c>
      <c r="P3" s="11">
        <f>SUM(P5,P7,P12,P19,P25,P32,P41,P46,P53)</f>
        <v>13081</v>
      </c>
      <c r="Q3" s="84">
        <f>P3/Tab.1!D3</f>
        <v>0.1206634135542252</v>
      </c>
      <c r="R3" s="11">
        <f>SUM(R5,R7,R12,R19,R25,R32,R41,R46,R53)</f>
        <v>3351</v>
      </c>
      <c r="S3" s="84">
        <f>R3/Tab.1!D3</f>
        <v>3.0910717744836683E-2</v>
      </c>
    </row>
    <row r="4" spans="1:19" s="81" customFormat="1" ht="40.15" customHeight="1" x14ac:dyDescent="0.25">
      <c r="A4" s="14" t="s">
        <v>96</v>
      </c>
      <c r="B4" s="15">
        <f>SUM(B5,B7,B12)</f>
        <v>5291</v>
      </c>
      <c r="C4" s="12">
        <f>B4/Tab.1!D4</f>
        <v>0.1407817364233829</v>
      </c>
      <c r="D4" s="15">
        <f>SUM(D5,D7,D12)</f>
        <v>33020</v>
      </c>
      <c r="E4" s="12">
        <f>D4/Tab.1!D4</f>
        <v>0.87858872362504326</v>
      </c>
      <c r="F4" s="15">
        <f>SUM(F5,F7,F12)</f>
        <v>4563</v>
      </c>
      <c r="G4" s="12">
        <f>F4/Tab.1!D4</f>
        <v>0.12141127637495676</v>
      </c>
      <c r="H4" s="15">
        <f>SUM(H5,H7,H12)</f>
        <v>1651</v>
      </c>
      <c r="I4" s="12">
        <f>H4/Tab.1!D4</f>
        <v>4.3929436181252161E-2</v>
      </c>
      <c r="J4" s="15">
        <f>SUM(J5,J7,J12)</f>
        <v>908</v>
      </c>
      <c r="K4" s="12">
        <f>J4/Tab.1!D4</f>
        <v>2.4159859510949098E-2</v>
      </c>
      <c r="L4" s="15">
        <f>SUM(L5,L7,L12)</f>
        <v>12851</v>
      </c>
      <c r="M4" s="12">
        <f>L4/Tab.1!D4</f>
        <v>0.34193651384934676</v>
      </c>
      <c r="N4" s="15">
        <f>SUM(N5,N7,N12)</f>
        <v>3558</v>
      </c>
      <c r="O4" s="118">
        <f>N4/Tab.1!D4</f>
        <v>9.4670462709203623E-2</v>
      </c>
      <c r="P4" s="15">
        <f>SUM(P5,P7,P12)</f>
        <v>3145</v>
      </c>
      <c r="Q4" s="84">
        <f>P4/Tab.1!D4</f>
        <v>8.3681451720192646E-2</v>
      </c>
      <c r="R4" s="15">
        <f>SUM(R5,R7,R12)</f>
        <v>2024</v>
      </c>
      <c r="S4" s="84">
        <f>R4/Tab.1!D4</f>
        <v>5.3854136178591382E-2</v>
      </c>
    </row>
    <row r="5" spans="1:19" s="50" customFormat="1" ht="40.15" customHeight="1" x14ac:dyDescent="0.2">
      <c r="A5" s="10" t="s">
        <v>86</v>
      </c>
      <c r="B5" s="13">
        <f>B6</f>
        <v>2598</v>
      </c>
      <c r="C5" s="12">
        <f>B5/Tab.1!D5</f>
        <v>0.13754764930114358</v>
      </c>
      <c r="D5" s="13">
        <f>D6</f>
        <v>16854</v>
      </c>
      <c r="E5" s="12">
        <f>D5/Tab.1!D5</f>
        <v>0.89231257941550191</v>
      </c>
      <c r="F5" s="13">
        <f>F6</f>
        <v>2034</v>
      </c>
      <c r="G5" s="12">
        <f>F5/Tab.1!D5</f>
        <v>0.10768742058449809</v>
      </c>
      <c r="H5" s="11">
        <f>SUM(H6)</f>
        <v>439</v>
      </c>
      <c r="I5" s="12">
        <f>H5/Tab.1!D5</f>
        <v>2.3242270224481151E-2</v>
      </c>
      <c r="J5" s="13">
        <f>J6</f>
        <v>323</v>
      </c>
      <c r="K5" s="12">
        <f>J5/Tab.1!D5</f>
        <v>1.7100804743752647E-2</v>
      </c>
      <c r="L5" s="11">
        <f>L6</f>
        <v>6000</v>
      </c>
      <c r="M5" s="12">
        <f>L5/Tab.1!D5</f>
        <v>0.31766200762388819</v>
      </c>
      <c r="N5" s="11">
        <f>N6</f>
        <v>0</v>
      </c>
      <c r="O5" s="118">
        <f>N5/Tab.1!D5</f>
        <v>0</v>
      </c>
      <c r="P5" s="11">
        <f>P6</f>
        <v>1358</v>
      </c>
      <c r="Q5" s="84">
        <f>P5/Tab.1!D5</f>
        <v>7.1897501058873353E-2</v>
      </c>
      <c r="R5" s="11">
        <f>R6</f>
        <v>1604</v>
      </c>
      <c r="S5" s="84">
        <f>R5/Tab.1!D5</f>
        <v>8.4921643371452776E-2</v>
      </c>
    </row>
    <row r="6" spans="1:19" s="50" customFormat="1" ht="18" customHeight="1" x14ac:dyDescent="0.2">
      <c r="A6" s="53" t="s">
        <v>46</v>
      </c>
      <c r="B6" s="60">
        <f>'[4]65'!$O$16</f>
        <v>2598</v>
      </c>
      <c r="C6" s="49">
        <f>B6/Tab.1!D6</f>
        <v>0.13754764930114358</v>
      </c>
      <c r="D6" s="60">
        <f>'[4]65'!$M$17</f>
        <v>16854</v>
      </c>
      <c r="E6" s="49">
        <f>D6/Tab.1!D6</f>
        <v>0.89231257941550191</v>
      </c>
      <c r="F6" s="60">
        <f>'[4]65'!$M$19</f>
        <v>2034</v>
      </c>
      <c r="G6" s="49">
        <f>F6/Tab.1!D6</f>
        <v>0.10768742058449809</v>
      </c>
      <c r="H6" s="60">
        <f>'[4]65'!$M$18</f>
        <v>439</v>
      </c>
      <c r="I6" s="49">
        <f>H6/Tab.1!D6</f>
        <v>2.3242270224481151E-2</v>
      </c>
      <c r="J6" s="60">
        <f>'[4]65'!$M$23</f>
        <v>323</v>
      </c>
      <c r="K6" s="49">
        <f>J6/Tab.1!D6</f>
        <v>1.7100804743752647E-2</v>
      </c>
      <c r="L6" s="60">
        <f>'[4]65'!$M$25</f>
        <v>6000</v>
      </c>
      <c r="M6" s="49">
        <f>L6/Tab.1!D6</f>
        <v>0.31766200762388819</v>
      </c>
      <c r="N6" s="60">
        <f>'[4]65'!$JM$26</f>
        <v>0</v>
      </c>
      <c r="O6" s="117">
        <f>N6/Tab.1!D6</f>
        <v>0</v>
      </c>
      <c r="P6" s="60">
        <f>'[4]65'!$N27</f>
        <v>1358</v>
      </c>
      <c r="Q6" s="85">
        <f>P6/Tab.1!D6</f>
        <v>7.1897501058873353E-2</v>
      </c>
      <c r="R6" s="60">
        <f>'[4]65'!$T$162</f>
        <v>1604</v>
      </c>
      <c r="S6" s="84">
        <f>R6/Tab.1!D6</f>
        <v>8.4921643371452776E-2</v>
      </c>
    </row>
    <row r="7" spans="1:19" s="50" customFormat="1" ht="40.15" customHeight="1" x14ac:dyDescent="0.2">
      <c r="A7" s="10" t="s">
        <v>93</v>
      </c>
      <c r="B7" s="11">
        <f>SUM(B8:B11)</f>
        <v>1409</v>
      </c>
      <c r="C7" s="12">
        <f>B7/Tab.1!D7</f>
        <v>0.13608267336295152</v>
      </c>
      <c r="D7" s="11">
        <f>SUM(D8:D11)</f>
        <v>9067</v>
      </c>
      <c r="E7" s="12">
        <f>D7/Tab.1!D7</f>
        <v>0.87570021247826924</v>
      </c>
      <c r="F7" s="11">
        <f>SUM(F8:F11)</f>
        <v>1287</v>
      </c>
      <c r="G7" s="12">
        <f>F7/Tab.1!D7</f>
        <v>0.12429978752173074</v>
      </c>
      <c r="H7" s="11">
        <f>SUM(H8:H11)</f>
        <v>596</v>
      </c>
      <c r="I7" s="12">
        <f>H7/Tab.1!D7</f>
        <v>5.7562294765308095E-2</v>
      </c>
      <c r="J7" s="13">
        <f>SUM(J8:J11)</f>
        <v>362</v>
      </c>
      <c r="K7" s="12">
        <f>J7/Tab.1!D7</f>
        <v>3.4962333397720688E-2</v>
      </c>
      <c r="L7" s="11">
        <f>SUM(L8:L11)</f>
        <v>3920</v>
      </c>
      <c r="M7" s="12">
        <f>L7/Tab.1!D7</f>
        <v>0.37859764342283175</v>
      </c>
      <c r="N7" s="11">
        <f>SUM(N8:N11)</f>
        <v>1852</v>
      </c>
      <c r="O7" s="118">
        <f>N7/Tab.1!D7</f>
        <v>0.17886807031099092</v>
      </c>
      <c r="P7" s="11">
        <f>SUM(P8:P11)</f>
        <v>1028</v>
      </c>
      <c r="Q7" s="84">
        <f>P7/Tab.1!D7</f>
        <v>9.9285300367007917E-2</v>
      </c>
      <c r="R7" s="11">
        <f>SUM(R8:R11)</f>
        <v>192</v>
      </c>
      <c r="S7" s="84">
        <f>R7/Tab.1!D7</f>
        <v>1.8543558045199922E-2</v>
      </c>
    </row>
    <row r="8" spans="1:19" s="54" customFormat="1" ht="18" customHeight="1" x14ac:dyDescent="0.2">
      <c r="A8" s="53" t="s">
        <v>4</v>
      </c>
      <c r="B8" s="60">
        <f>'[4]08'!$O$16</f>
        <v>274</v>
      </c>
      <c r="C8" s="49">
        <f>B8/Tab.1!D8</f>
        <v>0.12809724170172979</v>
      </c>
      <c r="D8" s="60">
        <f>'[4]08'!$M$17</f>
        <v>1851</v>
      </c>
      <c r="E8" s="49">
        <f>D8/Tab.1!D8</f>
        <v>0.86535764375876578</v>
      </c>
      <c r="F8" s="60">
        <f>'[4]08'!$M$19</f>
        <v>288</v>
      </c>
      <c r="G8" s="49">
        <f>F8/Tab.1!D8</f>
        <v>0.13464235624123422</v>
      </c>
      <c r="H8" s="60">
        <f>'[4]08'!$M$18</f>
        <v>146</v>
      </c>
      <c r="I8" s="49">
        <f>H8/Tab.1!D8</f>
        <v>6.8256194483403462E-2</v>
      </c>
      <c r="J8" s="60">
        <f>'[4]08'!$M$23</f>
        <v>57</v>
      </c>
      <c r="K8" s="49">
        <f>J8/Tab.1!D8</f>
        <v>2.6647966339410939E-2</v>
      </c>
      <c r="L8" s="60">
        <f>'[4]08'!$M$25</f>
        <v>856</v>
      </c>
      <c r="M8" s="49">
        <f>L8/Tab.1!D8</f>
        <v>0.4001870032725573</v>
      </c>
      <c r="N8" s="60">
        <f>'[4]08'!$M$26</f>
        <v>413</v>
      </c>
      <c r="O8" s="117">
        <f>N8/Tab.1!D8</f>
        <v>0.19308087891538103</v>
      </c>
      <c r="P8" s="60">
        <f>'[4]08'!$N27</f>
        <v>185</v>
      </c>
      <c r="Q8" s="85">
        <f>P8/Tab.1!D8</f>
        <v>8.6489013557737263E-2</v>
      </c>
      <c r="R8" s="60">
        <f>'[4]08'!$T$162</f>
        <v>19</v>
      </c>
      <c r="S8" s="84">
        <f>R8/Tab.1!D8</f>
        <v>8.8826554464703136E-3</v>
      </c>
    </row>
    <row r="9" spans="1:19" s="54" customFormat="1" ht="18" customHeight="1" x14ac:dyDescent="0.2">
      <c r="A9" s="53" t="s">
        <v>5</v>
      </c>
      <c r="B9" s="60">
        <f>'[4]12'!$O$16</f>
        <v>279</v>
      </c>
      <c r="C9" s="49">
        <f>B9/Tab.1!D9</f>
        <v>0.13696612665684832</v>
      </c>
      <c r="D9" s="60">
        <f>'[4]12'!$M$17</f>
        <v>1798</v>
      </c>
      <c r="E9" s="49">
        <f>D9/Tab.1!D9</f>
        <v>0.88267059401080017</v>
      </c>
      <c r="F9" s="60">
        <f>'[4]12'!$M$19</f>
        <v>239</v>
      </c>
      <c r="G9" s="49">
        <f>F9/Tab.1!D9</f>
        <v>0.1173294059891998</v>
      </c>
      <c r="H9" s="60">
        <f>'[4]12'!$M$18</f>
        <v>76</v>
      </c>
      <c r="I9" s="49">
        <f>H9/Tab.1!D9</f>
        <v>3.7309769268532154E-2</v>
      </c>
      <c r="J9" s="60">
        <f>'[4]12'!$M$23</f>
        <v>89</v>
      </c>
      <c r="K9" s="49">
        <f>J9/Tab.1!D9</f>
        <v>4.3691703485517916E-2</v>
      </c>
      <c r="L9" s="60">
        <f>'[4]12'!$M$25</f>
        <v>598</v>
      </c>
      <c r="M9" s="49">
        <f>L9/Tab.1!D9</f>
        <v>0.29356897398134513</v>
      </c>
      <c r="N9" s="60">
        <f>'[4]12'!$M$26</f>
        <v>368</v>
      </c>
      <c r="O9" s="117">
        <f>N9/Tab.1!D9</f>
        <v>0.18065783014236622</v>
      </c>
      <c r="P9" s="60">
        <f>'[4]12'!$N27</f>
        <v>279</v>
      </c>
      <c r="Q9" s="85">
        <f>P9/Tab.1!D9</f>
        <v>0.13696612665684832</v>
      </c>
      <c r="R9" s="60">
        <f>'[4]12'!$T$162</f>
        <v>48</v>
      </c>
      <c r="S9" s="84">
        <f>R9/Tab.1!D9</f>
        <v>2.3564064801178203E-2</v>
      </c>
    </row>
    <row r="10" spans="1:19" s="54" customFormat="1" ht="18" customHeight="1" x14ac:dyDescent="0.2">
      <c r="A10" s="53" t="s">
        <v>7</v>
      </c>
      <c r="B10" s="60">
        <f>'[4]17'!$O$16</f>
        <v>224</v>
      </c>
      <c r="C10" s="49">
        <f>B10/Tab.1!D10</f>
        <v>0.13947696139476962</v>
      </c>
      <c r="D10" s="60">
        <f>'[4]17'!$M$17</f>
        <v>1461</v>
      </c>
      <c r="E10" s="49">
        <f>D10/Tab.1!D10</f>
        <v>0.90971357409713571</v>
      </c>
      <c r="F10" s="60">
        <f>'[4]17'!$M$19</f>
        <v>145</v>
      </c>
      <c r="G10" s="49">
        <f>F10/Tab.1!D10</f>
        <v>9.0286425902864259E-2</v>
      </c>
      <c r="H10" s="60">
        <f>'[4]17'!$M$18</f>
        <v>76</v>
      </c>
      <c r="I10" s="49">
        <f>H10/Tab.1!D10</f>
        <v>4.7322540473225407E-2</v>
      </c>
      <c r="J10" s="60">
        <f>'[4]17'!$M$23</f>
        <v>59</v>
      </c>
      <c r="K10" s="49">
        <f>J10/Tab.1!D10</f>
        <v>3.6737235367372355E-2</v>
      </c>
      <c r="L10" s="60">
        <f>'[4]17'!$M$25</f>
        <v>557</v>
      </c>
      <c r="M10" s="49">
        <f>L10/Tab.1!D10</f>
        <v>0.34682440846824408</v>
      </c>
      <c r="N10" s="60">
        <f>'[4]17'!$M$26</f>
        <v>230</v>
      </c>
      <c r="O10" s="117">
        <f>N10/Tab.1!D10</f>
        <v>0.1432129514321295</v>
      </c>
      <c r="P10" s="60">
        <f>'[4]17'!$N27</f>
        <v>83</v>
      </c>
      <c r="Q10" s="85">
        <f>P10/Tab.1!D10</f>
        <v>5.1681195516811954E-2</v>
      </c>
      <c r="R10" s="60">
        <f>'[4]17'!$T$162</f>
        <v>25</v>
      </c>
      <c r="S10" s="84">
        <f>R10/Tab.1!D10</f>
        <v>1.5566625155666251E-2</v>
      </c>
    </row>
    <row r="11" spans="1:19" s="54" customFormat="1" ht="18" customHeight="1" x14ac:dyDescent="0.2">
      <c r="A11" s="53" t="s">
        <v>37</v>
      </c>
      <c r="B11" s="60">
        <f>'[4]34'!$O$16</f>
        <v>632</v>
      </c>
      <c r="C11" s="49">
        <f>B11/Tab.1!D11</f>
        <v>0.13823272090988625</v>
      </c>
      <c r="D11" s="60">
        <f>'[4]34'!$M$17</f>
        <v>3957</v>
      </c>
      <c r="E11" s="49">
        <f>D11/Tab.1!D11</f>
        <v>0.865485564304462</v>
      </c>
      <c r="F11" s="60">
        <f>'[4]34'!$M$19</f>
        <v>615</v>
      </c>
      <c r="G11" s="49">
        <f>F11/Tab.1!D11</f>
        <v>0.13451443569553806</v>
      </c>
      <c r="H11" s="60">
        <f>'[4]34'!$M$18</f>
        <v>298</v>
      </c>
      <c r="I11" s="49">
        <f>H11/Tab.1!D11</f>
        <v>6.5179352580927385E-2</v>
      </c>
      <c r="J11" s="60">
        <f>'[4]34'!$M$23</f>
        <v>157</v>
      </c>
      <c r="K11" s="49">
        <f>J11/Tab.1!D11</f>
        <v>3.4339457567804023E-2</v>
      </c>
      <c r="L11" s="60">
        <f>'[4]34'!$M$25</f>
        <v>1909</v>
      </c>
      <c r="M11" s="49">
        <f>L11/Tab.1!D11</f>
        <v>0.41754155730533682</v>
      </c>
      <c r="N11" s="60">
        <f>'[4]34'!$M$26</f>
        <v>841</v>
      </c>
      <c r="O11" s="117">
        <f>N11/Tab.1!D11</f>
        <v>0.18394575678040245</v>
      </c>
      <c r="P11" s="60">
        <f>'[4]34'!$N27</f>
        <v>481</v>
      </c>
      <c r="Q11" s="85">
        <f>P11/Tab.1!D11</f>
        <v>0.10520559930008749</v>
      </c>
      <c r="R11" s="60">
        <f>'[4]34'!$T$162</f>
        <v>100</v>
      </c>
      <c r="S11" s="84">
        <f>R11/Tab.1!D11</f>
        <v>2.1872265966754154E-2</v>
      </c>
    </row>
    <row r="12" spans="1:19" s="50" customFormat="1" ht="40.15" customHeight="1" x14ac:dyDescent="0.2">
      <c r="A12" s="10" t="s">
        <v>94</v>
      </c>
      <c r="B12" s="11">
        <f>SUM(B13:B17)</f>
        <v>1284</v>
      </c>
      <c r="C12" s="12">
        <f>B12/Tab.1!D12</f>
        <v>0.15393837669344204</v>
      </c>
      <c r="D12" s="11">
        <f>SUM(D13:D17)</f>
        <v>7099</v>
      </c>
      <c r="E12" s="12">
        <f>D12/Tab.1!D12</f>
        <v>0.85109699076849299</v>
      </c>
      <c r="F12" s="11">
        <f>SUM(F13:F17)</f>
        <v>1242</v>
      </c>
      <c r="G12" s="12">
        <f>F12/Tab.1!D12</f>
        <v>0.14890300923150701</v>
      </c>
      <c r="H12" s="11">
        <f>SUM(H13:H17)</f>
        <v>616</v>
      </c>
      <c r="I12" s="12">
        <f>H12/Tab.1!D12</f>
        <v>7.385205610838029E-2</v>
      </c>
      <c r="J12" s="13">
        <f>SUM(J13:J17)</f>
        <v>223</v>
      </c>
      <c r="K12" s="12">
        <f>J12/Tab.1!D12</f>
        <v>2.673540342884546E-2</v>
      </c>
      <c r="L12" s="11">
        <f>SUM(L13:L17)</f>
        <v>2931</v>
      </c>
      <c r="M12" s="12">
        <f>L12/Tab.1!D12</f>
        <v>0.35139671502217962</v>
      </c>
      <c r="N12" s="11">
        <f>SUM(N13:N17)</f>
        <v>1706</v>
      </c>
      <c r="O12" s="118">
        <f>N12/Tab.1!D12</f>
        <v>0.20453183071574152</v>
      </c>
      <c r="P12" s="11">
        <f>SUM(P13:P17)</f>
        <v>759</v>
      </c>
      <c r="Q12" s="84">
        <f>P12/Tab.1!D12</f>
        <v>9.0996283419254281E-2</v>
      </c>
      <c r="R12" s="11">
        <f>SUM(R13:R17)</f>
        <v>228</v>
      </c>
      <c r="S12" s="84">
        <f>R12/Tab.1!D12</f>
        <v>2.7334851936218679E-2</v>
      </c>
    </row>
    <row r="13" spans="1:19" s="54" customFormat="1" ht="18" customHeight="1" x14ac:dyDescent="0.2">
      <c r="A13" s="53" t="s">
        <v>2</v>
      </c>
      <c r="B13" s="60">
        <f>'[4]05'!$O$16</f>
        <v>169</v>
      </c>
      <c r="C13" s="49">
        <f>B13/Tab.1!D13</f>
        <v>0.16633858267716536</v>
      </c>
      <c r="D13" s="60">
        <f>'[4]05'!$M$17</f>
        <v>889</v>
      </c>
      <c r="E13" s="49">
        <f>D13/Tab.1!D13</f>
        <v>0.875</v>
      </c>
      <c r="F13" s="60">
        <f>'[4]05'!$M$19</f>
        <v>127</v>
      </c>
      <c r="G13" s="49">
        <f>F13/Tab.1!D13</f>
        <v>0.125</v>
      </c>
      <c r="H13" s="60">
        <f>'[4]05'!$M$18</f>
        <v>59</v>
      </c>
      <c r="I13" s="49">
        <f>H13/Tab.1!D13</f>
        <v>5.8070866141732284E-2</v>
      </c>
      <c r="J13" s="60">
        <f>'[4]05'!$M$23</f>
        <v>39</v>
      </c>
      <c r="K13" s="49">
        <f>J13/Tab.1!D13</f>
        <v>3.8385826771653545E-2</v>
      </c>
      <c r="L13" s="60">
        <f>'[4]05'!$M$25</f>
        <v>278</v>
      </c>
      <c r="M13" s="49">
        <f>L13/Tab.1!D13</f>
        <v>0.2736220472440945</v>
      </c>
      <c r="N13" s="60">
        <f>'[4]05'!$M$26</f>
        <v>179</v>
      </c>
      <c r="O13" s="117">
        <f>N13/Tab.1!D13</f>
        <v>0.17618110236220472</v>
      </c>
      <c r="P13" s="60">
        <f>'[4]05'!$N27</f>
        <v>118</v>
      </c>
      <c r="Q13" s="85">
        <f>P13/Tab.1!D13</f>
        <v>0.11614173228346457</v>
      </c>
      <c r="R13" s="60">
        <f>'[4]05'!$T$162</f>
        <v>44</v>
      </c>
      <c r="S13" s="84">
        <f>R13/Tab.1!D13</f>
        <v>4.3307086614173228E-2</v>
      </c>
    </row>
    <row r="14" spans="1:19" s="54" customFormat="1" ht="18" customHeight="1" x14ac:dyDescent="0.2">
      <c r="A14" s="53" t="s">
        <v>6</v>
      </c>
      <c r="B14" s="60">
        <f>'[4]14'!$O$16</f>
        <v>177</v>
      </c>
      <c r="C14" s="49">
        <f>B14/Tab.1!D14</f>
        <v>9.7736057426835998E-2</v>
      </c>
      <c r="D14" s="60">
        <f>'[4]14'!$M$17</f>
        <v>1568</v>
      </c>
      <c r="E14" s="49">
        <f>D14/Tab.1!D14</f>
        <v>0.86581998895637768</v>
      </c>
      <c r="F14" s="60">
        <f>'[4]14'!$M$19</f>
        <v>243</v>
      </c>
      <c r="G14" s="49">
        <f>F14/Tab.1!D14</f>
        <v>0.13418001104362232</v>
      </c>
      <c r="H14" s="60">
        <f>'[4]14'!$M$18</f>
        <v>118</v>
      </c>
      <c r="I14" s="49">
        <f>H14/Tab.1!D14</f>
        <v>6.5157371617890675E-2</v>
      </c>
      <c r="J14" s="60">
        <f>'[4]14'!$M$23</f>
        <v>67</v>
      </c>
      <c r="K14" s="49">
        <f>J14/Tab.1!D14</f>
        <v>3.6996134732192161E-2</v>
      </c>
      <c r="L14" s="60">
        <f>'[4]14'!$M$25</f>
        <v>778</v>
      </c>
      <c r="M14" s="49">
        <f>L14/Tab.1!D14</f>
        <v>0.42959690778575371</v>
      </c>
      <c r="N14" s="60">
        <f>'[4]14'!$M$26</f>
        <v>396</v>
      </c>
      <c r="O14" s="117">
        <f>N14/Tab.1!D14</f>
        <v>0.21866372170071782</v>
      </c>
      <c r="P14" s="60">
        <f>'[4]14'!$N27</f>
        <v>227</v>
      </c>
      <c r="Q14" s="85">
        <f>P14/Tab.1!D14</f>
        <v>0.12534511319712865</v>
      </c>
      <c r="R14" s="60">
        <f>'[4]14'!$T$162</f>
        <v>79</v>
      </c>
      <c r="S14" s="84">
        <f>R14/Tab.1!D14</f>
        <v>4.3622308117062393E-2</v>
      </c>
    </row>
    <row r="15" spans="1:19" s="54" customFormat="1" ht="18" customHeight="1" x14ac:dyDescent="0.2">
      <c r="A15" s="53" t="s">
        <v>8</v>
      </c>
      <c r="B15" s="60">
        <f>'[4]18'!$O$16</f>
        <v>430</v>
      </c>
      <c r="C15" s="49">
        <f>B15/Tab.1!D15</f>
        <v>0.15351660121385219</v>
      </c>
      <c r="D15" s="60">
        <f>'[4]18'!$M$17</f>
        <v>2298</v>
      </c>
      <c r="E15" s="49">
        <f>D15/Tab.1!D15</f>
        <v>0.82042127811495891</v>
      </c>
      <c r="F15" s="60">
        <f>'[4]18'!$M$19</f>
        <v>503</v>
      </c>
      <c r="G15" s="49">
        <f>F15/Tab.1!D15</f>
        <v>0.17957872188504106</v>
      </c>
      <c r="H15" s="60">
        <f>'[4]18'!$M$18</f>
        <v>191</v>
      </c>
      <c r="I15" s="49">
        <f>H15/Tab.1!D15</f>
        <v>6.8189932167083189E-2</v>
      </c>
      <c r="J15" s="60">
        <f>'[4]18'!$M$23</f>
        <v>52</v>
      </c>
      <c r="K15" s="49">
        <f>J15/Tab.1!D15</f>
        <v>1.8564798286326314E-2</v>
      </c>
      <c r="L15" s="60">
        <f>'[4]18'!$M$25</f>
        <v>1079</v>
      </c>
      <c r="M15" s="49">
        <f>L15/Tab.1!D15</f>
        <v>0.38521956444127098</v>
      </c>
      <c r="N15" s="60">
        <f>'[4]18'!$M$26</f>
        <v>640</v>
      </c>
      <c r="O15" s="117">
        <f>N15/Tab.1!D15</f>
        <v>0.2284898250624777</v>
      </c>
      <c r="P15" s="60">
        <f>'[4]18'!$N27</f>
        <v>223</v>
      </c>
      <c r="Q15" s="85">
        <f>P15/Tab.1!D15</f>
        <v>7.9614423420207067E-2</v>
      </c>
      <c r="R15" s="60">
        <f>'[4]18'!$T$162</f>
        <v>65</v>
      </c>
      <c r="S15" s="84">
        <f>R15/Tab.1!D15</f>
        <v>2.320599785790789E-2</v>
      </c>
    </row>
    <row r="16" spans="1:19" s="54" customFormat="1" ht="18" customHeight="1" x14ac:dyDescent="0.2">
      <c r="A16" s="53" t="s">
        <v>9</v>
      </c>
      <c r="B16" s="60">
        <f>'[4]21'!$O$16</f>
        <v>323</v>
      </c>
      <c r="C16" s="49">
        <f>B16/Tab.1!D16</f>
        <v>0.19352905931695627</v>
      </c>
      <c r="D16" s="60">
        <f>'[4]21'!$M$17</f>
        <v>1409</v>
      </c>
      <c r="E16" s="49">
        <f>D16/Tab.1!D16</f>
        <v>0.84421809466746556</v>
      </c>
      <c r="F16" s="60">
        <f>'[4]21'!$M$19</f>
        <v>260</v>
      </c>
      <c r="G16" s="49">
        <f>F16/Tab.1!D16</f>
        <v>0.15578190533253444</v>
      </c>
      <c r="H16" s="60">
        <f>'[4]21'!$M$18</f>
        <v>141</v>
      </c>
      <c r="I16" s="49">
        <f>H16/Tab.1!D16</f>
        <v>8.4481725584182141E-2</v>
      </c>
      <c r="J16" s="60">
        <f>'[4]21'!$M$23</f>
        <v>37</v>
      </c>
      <c r="K16" s="49">
        <f>J16/Tab.1!D16</f>
        <v>2.2168963451168363E-2</v>
      </c>
      <c r="L16" s="60">
        <f>'[4]21'!$M$25</f>
        <v>554</v>
      </c>
      <c r="M16" s="49">
        <f>L16/Tab.1!D16</f>
        <v>0.33193529059316956</v>
      </c>
      <c r="N16" s="60">
        <f>'[4]21'!$M$26</f>
        <v>335</v>
      </c>
      <c r="O16" s="117">
        <f>N16/Tab.1!D16</f>
        <v>0.20071899340922708</v>
      </c>
      <c r="P16" s="60">
        <f>'[4]21'!$N27</f>
        <v>126</v>
      </c>
      <c r="Q16" s="85">
        <f>P16/Tab.1!D16</f>
        <v>7.5494307968843613E-2</v>
      </c>
      <c r="R16" s="60">
        <f>'[4]21'!$T$162</f>
        <v>20</v>
      </c>
      <c r="S16" s="84">
        <f>R16/Tab.1!D16</f>
        <v>1.1983223487118035E-2</v>
      </c>
    </row>
    <row r="17" spans="1:19" s="54" customFormat="1" ht="18" customHeight="1" x14ac:dyDescent="0.2">
      <c r="A17" s="53" t="s">
        <v>12</v>
      </c>
      <c r="B17" s="60">
        <f>'[4]32'!$O$16</f>
        <v>185</v>
      </c>
      <c r="C17" s="49">
        <f>B17/Tab.1!D17</f>
        <v>0.17720306513409961</v>
      </c>
      <c r="D17" s="60">
        <f>'[4]32'!$M$17</f>
        <v>935</v>
      </c>
      <c r="E17" s="49">
        <f>D17/Tab.1!D17</f>
        <v>0.89559386973180077</v>
      </c>
      <c r="F17" s="60">
        <f>'[4]32'!$M$19</f>
        <v>109</v>
      </c>
      <c r="G17" s="49">
        <f>F17/Tab.1!D17</f>
        <v>0.10440613026819924</v>
      </c>
      <c r="H17" s="60">
        <f>'[4]32'!$M$18</f>
        <v>107</v>
      </c>
      <c r="I17" s="49">
        <f>H17/Tab.1!D17</f>
        <v>0.1024904214559387</v>
      </c>
      <c r="J17" s="60">
        <f>'[4]32'!$M$23</f>
        <v>28</v>
      </c>
      <c r="K17" s="49">
        <f>J17/Tab.1!D17</f>
        <v>2.681992337164751E-2</v>
      </c>
      <c r="L17" s="60">
        <f>'[4]32'!$M$25</f>
        <v>242</v>
      </c>
      <c r="M17" s="49">
        <f>L17/Tab.1!D17</f>
        <v>0.23180076628352492</v>
      </c>
      <c r="N17" s="60">
        <f>'[4]32'!$M$26</f>
        <v>156</v>
      </c>
      <c r="O17" s="117">
        <f>N17/Tab.1!D17</f>
        <v>0.14942528735632185</v>
      </c>
      <c r="P17" s="60">
        <f>'[4]32'!$N27</f>
        <v>65</v>
      </c>
      <c r="Q17" s="85">
        <f>P17/Tab.1!D17</f>
        <v>6.2260536398467431E-2</v>
      </c>
      <c r="R17" s="60">
        <f>'[4]32'!$T$162</f>
        <v>20</v>
      </c>
      <c r="S17" s="84">
        <f>R17/Tab.1!D17</f>
        <v>1.9157088122605363E-2</v>
      </c>
    </row>
    <row r="18" spans="1:19" s="55" customFormat="1" ht="40.15" customHeight="1" x14ac:dyDescent="0.2">
      <c r="A18" s="14" t="s">
        <v>95</v>
      </c>
      <c r="B18" s="15">
        <f>SUM(B19,B25,B32,B41,B46,B53)</f>
        <v>11529</v>
      </c>
      <c r="C18" s="12">
        <f>B18/Tab.1!D18</f>
        <v>0.16277920537655663</v>
      </c>
      <c r="D18" s="15">
        <f>SUM(D19,D25,D32,D41,D46,D53)</f>
        <v>59415</v>
      </c>
      <c r="E18" s="12">
        <f>D18/Tab.1!D18</f>
        <v>0.83888684946206193</v>
      </c>
      <c r="F18" s="15">
        <f>SUM(F19,F25,F32,F41,F46,F53)</f>
        <v>11411</v>
      </c>
      <c r="G18" s="12">
        <f>F18/Tab.1!D18</f>
        <v>0.16111315053793804</v>
      </c>
      <c r="H18" s="15">
        <f>SUM(H19,H25,H32,H41,H46,H53)</f>
        <v>3557</v>
      </c>
      <c r="I18" s="12">
        <f>H18/Tab.1!D18</f>
        <v>5.0221670008189084E-2</v>
      </c>
      <c r="J18" s="15">
        <f>SUM(J19,J25,J32,J41,J46,J53)</f>
        <v>2718</v>
      </c>
      <c r="K18" s="12">
        <f>J18/Tab.1!D18</f>
        <v>3.8375737723434895E-2</v>
      </c>
      <c r="L18" s="15">
        <f>SUM(L19,L25,L32,L41,L46,L53)</f>
        <v>24518</v>
      </c>
      <c r="M18" s="12">
        <f>L18/Tab.1!D18</f>
        <v>0.34617230960381778</v>
      </c>
      <c r="N18" s="15">
        <f>SUM(N19,N25,N32,N41,N46,N53)</f>
        <v>16520</v>
      </c>
      <c r="O18" s="118">
        <f>N18/Tab.1!D18</f>
        <v>0.2332476774066021</v>
      </c>
      <c r="P18" s="15">
        <f>SUM(P19,P25,P32,P41,P46,P53)</f>
        <v>9936</v>
      </c>
      <c r="Q18" s="84">
        <f>P18/Tab.1!D18</f>
        <v>0.14028746505520573</v>
      </c>
      <c r="R18" s="15">
        <f>SUM(R19,R25,R32,R41,R46,R53)</f>
        <v>1327</v>
      </c>
      <c r="S18" s="84">
        <f>R18/Tab.1!D18</f>
        <v>1.8736057380058169E-2</v>
      </c>
    </row>
    <row r="19" spans="1:19" s="50" customFormat="1" ht="40.15" customHeight="1" x14ac:dyDescent="0.2">
      <c r="A19" s="51" t="s">
        <v>87</v>
      </c>
      <c r="B19" s="11">
        <f>SUM(B20:B24)</f>
        <v>1766</v>
      </c>
      <c r="C19" s="12">
        <f>B19/Tab.1!D19</f>
        <v>0.15720135303542818</v>
      </c>
      <c r="D19" s="11">
        <f>SUM(D20:D24)</f>
        <v>9289</v>
      </c>
      <c r="E19" s="12">
        <f>D19/Tab.1!D19</f>
        <v>0.82686487448816093</v>
      </c>
      <c r="F19" s="11">
        <f>SUM(F20:F24)</f>
        <v>1945</v>
      </c>
      <c r="G19" s="12">
        <f>F19/Tab.1!D19</f>
        <v>0.17313512551183907</v>
      </c>
      <c r="H19" s="11">
        <f>SUM(H20:H24)</f>
        <v>544</v>
      </c>
      <c r="I19" s="12">
        <f>H19/Tab.1!D19</f>
        <v>4.8424425850097916E-2</v>
      </c>
      <c r="J19" s="13">
        <f>SUM(J20:J24)</f>
        <v>454</v>
      </c>
      <c r="K19" s="12">
        <f>J19/Tab.1!D19</f>
        <v>4.0413031867544955E-2</v>
      </c>
      <c r="L19" s="11">
        <f>SUM(L20:L24)</f>
        <v>4251</v>
      </c>
      <c r="M19" s="12">
        <f>L19/Tab.1!D19</f>
        <v>0.37840484244258499</v>
      </c>
      <c r="N19" s="11">
        <f>SUM(N20:N24)</f>
        <v>2678</v>
      </c>
      <c r="O19" s="118">
        <f>N19/Tab.1!D19</f>
        <v>0.23838347872529819</v>
      </c>
      <c r="P19" s="11">
        <f>SUM(P20:P24)</f>
        <v>1585</v>
      </c>
      <c r="Q19" s="84">
        <f>P19/Tab.1!D19</f>
        <v>0.1410895495816272</v>
      </c>
      <c r="R19" s="11">
        <f>SUM(R20:R24)</f>
        <v>151</v>
      </c>
      <c r="S19" s="84">
        <f>R19/Tab.1!D19</f>
        <v>1.3441338792949974E-2</v>
      </c>
    </row>
    <row r="20" spans="1:19" s="54" customFormat="1" ht="18" customHeight="1" x14ac:dyDescent="0.2">
      <c r="A20" s="53" t="s">
        <v>32</v>
      </c>
      <c r="B20" s="60">
        <f>'[4]02'!$O$16</f>
        <v>421</v>
      </c>
      <c r="C20" s="49">
        <f>B20/Tab.1!D20</f>
        <v>0.15850903614457831</v>
      </c>
      <c r="D20" s="60">
        <f>'[4]02'!$M$17</f>
        <v>2205</v>
      </c>
      <c r="E20" s="49">
        <f>D20/Tab.1!D20</f>
        <v>0.83019578313253017</v>
      </c>
      <c r="F20" s="60">
        <f>'[4]02'!$M$19</f>
        <v>451</v>
      </c>
      <c r="G20" s="49">
        <f>F20/Tab.1!D20</f>
        <v>0.16980421686746988</v>
      </c>
      <c r="H20" s="60">
        <f>'[4]02'!$M$18</f>
        <v>139</v>
      </c>
      <c r="I20" s="49">
        <f>H20/Tab.1!D20</f>
        <v>5.2334337349397589E-2</v>
      </c>
      <c r="J20" s="60">
        <f>'[4]02'!$M$23</f>
        <v>102</v>
      </c>
      <c r="K20" s="49">
        <f>J20/Tab.1!D20</f>
        <v>3.8403614457831324E-2</v>
      </c>
      <c r="L20" s="60">
        <f>'[4]02'!$M$25</f>
        <v>1066</v>
      </c>
      <c r="M20" s="49">
        <f>L20/Tab.1!D20</f>
        <v>0.40135542168674698</v>
      </c>
      <c r="N20" s="60">
        <f>'[4]02'!$M$26</f>
        <v>608</v>
      </c>
      <c r="O20" s="117">
        <f>N20/Tab.1!D20</f>
        <v>0.2289156626506024</v>
      </c>
      <c r="P20" s="60">
        <f>'[4]02'!$N27</f>
        <v>334</v>
      </c>
      <c r="Q20" s="85">
        <f>P20/Tab.1!D20</f>
        <v>0.12575301204819278</v>
      </c>
      <c r="R20" s="60">
        <f>'[4]02'!$T$162</f>
        <v>15</v>
      </c>
      <c r="S20" s="84">
        <f>R20/Tab.1!D20</f>
        <v>5.6475903614457831E-3</v>
      </c>
    </row>
    <row r="21" spans="1:19" s="54" customFormat="1" ht="18" customHeight="1" x14ac:dyDescent="0.2">
      <c r="A21" s="53" t="s">
        <v>33</v>
      </c>
      <c r="B21" s="60">
        <f>'[4]13'!$O$16</f>
        <v>236</v>
      </c>
      <c r="C21" s="49">
        <f>B21/Tab.1!D21</f>
        <v>0.14277071990320628</v>
      </c>
      <c r="D21" s="60">
        <f>'[4]13'!$M$17</f>
        <v>1383</v>
      </c>
      <c r="E21" s="49">
        <f>D21/Tab.1!D21</f>
        <v>0.83666061705989114</v>
      </c>
      <c r="F21" s="60">
        <f>'[4]13'!$M$19</f>
        <v>270</v>
      </c>
      <c r="G21" s="49">
        <f>F21/Tab.1!D21</f>
        <v>0.16333938294010888</v>
      </c>
      <c r="H21" s="60">
        <f>'[4]13'!$M$18</f>
        <v>16</v>
      </c>
      <c r="I21" s="49">
        <f>H21/Tab.1!D21</f>
        <v>9.6793708408953426E-3</v>
      </c>
      <c r="J21" s="60">
        <f>'[4]13'!$M$23</f>
        <v>75</v>
      </c>
      <c r="K21" s="49">
        <f>J21/Tab.1!D21</f>
        <v>4.5372050816696916E-2</v>
      </c>
      <c r="L21" s="60">
        <f>'[4]13'!$M$25</f>
        <v>397</v>
      </c>
      <c r="M21" s="49">
        <f>L21/Tab.1!D21</f>
        <v>0.24016938898971568</v>
      </c>
      <c r="N21" s="60">
        <f>'[4]13'!$M$26</f>
        <v>376</v>
      </c>
      <c r="O21" s="117">
        <f>N21/Tab.1!D21</f>
        <v>0.22746521476104054</v>
      </c>
      <c r="P21" s="60">
        <f>'[4]13'!$N27</f>
        <v>198</v>
      </c>
      <c r="Q21" s="85">
        <f>P21/Tab.1!D21</f>
        <v>0.11978221415607986</v>
      </c>
      <c r="R21" s="60">
        <f>'[4]13'!$T$162</f>
        <v>25</v>
      </c>
      <c r="S21" s="84">
        <f>R21/Tab.1!D21</f>
        <v>1.5124016938898971E-2</v>
      </c>
    </row>
    <row r="22" spans="1:19" s="54" customFormat="1" ht="18" customHeight="1" x14ac:dyDescent="0.2">
      <c r="A22" s="53" t="s">
        <v>34</v>
      </c>
      <c r="B22" s="60">
        <f>'[4]20'!$O$16</f>
        <v>478</v>
      </c>
      <c r="C22" s="49">
        <f>B22/Tab.1!D22</f>
        <v>0.16471399035148174</v>
      </c>
      <c r="D22" s="60">
        <f>'[4]20'!$M$17</f>
        <v>2448</v>
      </c>
      <c r="E22" s="49">
        <f>D22/Tab.1!D22</f>
        <v>0.84355616815988976</v>
      </c>
      <c r="F22" s="60">
        <f>'[4]20'!$M$19</f>
        <v>454</v>
      </c>
      <c r="G22" s="49">
        <f>F22/Tab.1!D22</f>
        <v>0.15644383184011026</v>
      </c>
      <c r="H22" s="60">
        <f>'[4]20'!$M$18</f>
        <v>183</v>
      </c>
      <c r="I22" s="49">
        <f>H22/Tab.1!D22</f>
        <v>6.3059958649207437E-2</v>
      </c>
      <c r="J22" s="60">
        <f>'[4]20'!$M$23</f>
        <v>108</v>
      </c>
      <c r="K22" s="49">
        <f>J22/Tab.1!D22</f>
        <v>3.7215713301171606E-2</v>
      </c>
      <c r="L22" s="60">
        <f>'[4]20'!$M$25</f>
        <v>1196</v>
      </c>
      <c r="M22" s="49">
        <f>L22/Tab.1!D22</f>
        <v>0.41212956581667815</v>
      </c>
      <c r="N22" s="60">
        <f>'[4]20'!$M$26</f>
        <v>655</v>
      </c>
      <c r="O22" s="117">
        <f>N22/Tab.1!D22</f>
        <v>0.22570640937284631</v>
      </c>
      <c r="P22" s="60">
        <f>'[4]20'!$N27</f>
        <v>442</v>
      </c>
      <c r="Q22" s="85">
        <f>P22/Tab.1!D22</f>
        <v>0.15230875258442453</v>
      </c>
      <c r="R22" s="60">
        <f>'[4]20'!$T$162</f>
        <v>62</v>
      </c>
      <c r="S22" s="84">
        <f>R22/Tab.1!D22</f>
        <v>2.1364576154376293E-2</v>
      </c>
    </row>
    <row r="23" spans="1:19" s="54" customFormat="1" ht="18" customHeight="1" x14ac:dyDescent="0.2">
      <c r="A23" s="53" t="s">
        <v>10</v>
      </c>
      <c r="B23" s="60">
        <f>'[4]24'!$O$16</f>
        <v>319</v>
      </c>
      <c r="C23" s="49">
        <f>B23/Tab.1!D23</f>
        <v>0.1394840402273721</v>
      </c>
      <c r="D23" s="60">
        <f>'[4]24'!$M$17</f>
        <v>1842</v>
      </c>
      <c r="E23" s="49">
        <f>D23/Tab.1!D23</f>
        <v>0.80542195015303897</v>
      </c>
      <c r="F23" s="60">
        <f>'[4]24'!$M$19</f>
        <v>445</v>
      </c>
      <c r="G23" s="49">
        <f>F23/Tab.1!D23</f>
        <v>0.19457804984696109</v>
      </c>
      <c r="H23" s="60">
        <f>'[4]24'!$M$18</f>
        <v>140</v>
      </c>
      <c r="I23" s="49">
        <f>H23/Tab.1!D23</f>
        <v>6.121556624398776E-2</v>
      </c>
      <c r="J23" s="60">
        <f>'[4]24'!$M$23</f>
        <v>87</v>
      </c>
      <c r="K23" s="49">
        <f>J23/Tab.1!D23</f>
        <v>3.8041101880192392E-2</v>
      </c>
      <c r="L23" s="60">
        <f>'[4]24'!$M$25</f>
        <v>988</v>
      </c>
      <c r="M23" s="49">
        <f>L23/Tab.1!D23</f>
        <v>0.4320069960647136</v>
      </c>
      <c r="N23" s="60">
        <f>'[4]24'!$M$26</f>
        <v>598</v>
      </c>
      <c r="O23" s="117">
        <f>N23/Tab.1!D23</f>
        <v>0.26147791867074771</v>
      </c>
      <c r="P23" s="60">
        <f>'[4]24'!$N27</f>
        <v>353</v>
      </c>
      <c r="Q23" s="85">
        <f>P23/Tab.1!D23</f>
        <v>0.15435067774376912</v>
      </c>
      <c r="R23" s="60">
        <f>'[4]24'!$T$162</f>
        <v>39</v>
      </c>
      <c r="S23" s="84">
        <f>R23/Tab.1!D23</f>
        <v>1.7052907739396588E-2</v>
      </c>
    </row>
    <row r="24" spans="1:19" s="54" customFormat="1" ht="18" customHeight="1" x14ac:dyDescent="0.2">
      <c r="A24" s="53" t="s">
        <v>35</v>
      </c>
      <c r="B24" s="60">
        <f>'[4]37'!$O$16</f>
        <v>312</v>
      </c>
      <c r="C24" s="49">
        <f>B24/Tab.1!D24</f>
        <v>0.17972350230414746</v>
      </c>
      <c r="D24" s="60">
        <f>'[4]37'!$M$17</f>
        <v>1411</v>
      </c>
      <c r="E24" s="49">
        <f>D24/Tab.1!D24</f>
        <v>0.81278801843317972</v>
      </c>
      <c r="F24" s="60">
        <f>'[4]37'!$M$19</f>
        <v>325</v>
      </c>
      <c r="G24" s="49">
        <f>F24/Tab.1!D24</f>
        <v>0.18721198156682028</v>
      </c>
      <c r="H24" s="60">
        <f>'[4]37'!$M$18</f>
        <v>66</v>
      </c>
      <c r="I24" s="49">
        <f>H24/Tab.1!D24</f>
        <v>3.8018433179723504E-2</v>
      </c>
      <c r="J24" s="60">
        <f>'[4]37'!$M$23</f>
        <v>82</v>
      </c>
      <c r="K24" s="49">
        <f>J24/Tab.1!D24</f>
        <v>4.7235023041474651E-2</v>
      </c>
      <c r="L24" s="60">
        <f>'[4]37'!$M$25</f>
        <v>604</v>
      </c>
      <c r="M24" s="49">
        <f>L24/Tab.1!D24</f>
        <v>0.34792626728110598</v>
      </c>
      <c r="N24" s="60">
        <f>'[4]37'!$M$26</f>
        <v>441</v>
      </c>
      <c r="O24" s="117">
        <f>N24/Tab.1!D24</f>
        <v>0.25403225806451613</v>
      </c>
      <c r="P24" s="60">
        <f>'[4]37'!$N27</f>
        <v>258</v>
      </c>
      <c r="Q24" s="85">
        <f>P24/Tab.1!D24</f>
        <v>0.14861751152073732</v>
      </c>
      <c r="R24" s="60">
        <f>'[4]37'!$T$162</f>
        <v>10</v>
      </c>
      <c r="S24" s="84">
        <f>R24/Tab.1!D24</f>
        <v>5.7603686635944703E-3</v>
      </c>
    </row>
    <row r="25" spans="1:19" s="50" customFormat="1" ht="40.15" customHeight="1" x14ac:dyDescent="0.2">
      <c r="A25" s="51" t="s">
        <v>88</v>
      </c>
      <c r="B25" s="11">
        <f>SUM(B26:B31)</f>
        <v>1659</v>
      </c>
      <c r="C25" s="12">
        <f>B25/Tab.1!D25</f>
        <v>0.14396043040610898</v>
      </c>
      <c r="D25" s="11">
        <f>SUM(D26:D31)</f>
        <v>9430</v>
      </c>
      <c r="E25" s="12">
        <f>D25/Tab.1!D25</f>
        <v>0.81829225963207219</v>
      </c>
      <c r="F25" s="11">
        <f>SUM(F26:F31)</f>
        <v>2094</v>
      </c>
      <c r="G25" s="12">
        <f>F25/Tab.1!D25</f>
        <v>0.18170774036792781</v>
      </c>
      <c r="H25" s="11">
        <f>SUM(H26:H31)</f>
        <v>590</v>
      </c>
      <c r="I25" s="12">
        <f>H25/Tab.1!D25</f>
        <v>5.119750086775425E-2</v>
      </c>
      <c r="J25" s="13">
        <f>SUM(J26:J31)</f>
        <v>541</v>
      </c>
      <c r="K25" s="12">
        <f>J25/Tab.1!D25</f>
        <v>4.6945505032974663E-2</v>
      </c>
      <c r="L25" s="11">
        <f>SUM(L26:L31)</f>
        <v>4287</v>
      </c>
      <c r="M25" s="12">
        <f>L25/Tab.1!D25</f>
        <v>0.37200624783061437</v>
      </c>
      <c r="N25" s="11">
        <f>SUM(N26:N31)</f>
        <v>3018</v>
      </c>
      <c r="O25" s="118">
        <f>N25/Tab.1!D25</f>
        <v>0.26188823325234295</v>
      </c>
      <c r="P25" s="11">
        <f>SUM(P26:P31)</f>
        <v>1664</v>
      </c>
      <c r="Q25" s="84">
        <f>P25/Tab.1!D25</f>
        <v>0.14439430753210691</v>
      </c>
      <c r="R25" s="11">
        <f>SUM(R26:R31)</f>
        <v>206</v>
      </c>
      <c r="S25" s="84">
        <f>R25/Tab.1!D25</f>
        <v>1.7875737591114195E-2</v>
      </c>
    </row>
    <row r="26" spans="1:19" s="54" customFormat="1" ht="18" customHeight="1" x14ac:dyDescent="0.2">
      <c r="A26" s="53" t="s">
        <v>25</v>
      </c>
      <c r="B26" s="60">
        <f>'[4]11'!$O$16</f>
        <v>284</v>
      </c>
      <c r="C26" s="49">
        <f>B26/Tab.1!D26</f>
        <v>0.11516626115166261</v>
      </c>
      <c r="D26" s="60">
        <f>'[4]11'!$M$17</f>
        <v>1842</v>
      </c>
      <c r="E26" s="49">
        <f>D26/Tab.1!D26</f>
        <v>0.74695863746958635</v>
      </c>
      <c r="F26" s="60">
        <f>'[4]11'!$M$19</f>
        <v>624</v>
      </c>
      <c r="G26" s="49">
        <f>F26/Tab.1!D26</f>
        <v>0.25304136253041365</v>
      </c>
      <c r="H26" s="60">
        <f>'[4]11'!$M$18</f>
        <v>134</v>
      </c>
      <c r="I26" s="49">
        <f>H26/Tab.1!D26</f>
        <v>5.4339010543390104E-2</v>
      </c>
      <c r="J26" s="60">
        <f>'[4]11'!$M$23</f>
        <v>95</v>
      </c>
      <c r="K26" s="49">
        <f>J26/Tab.1!D26</f>
        <v>3.8523925385239251E-2</v>
      </c>
      <c r="L26" s="60">
        <f>'[4]11'!$M$25</f>
        <v>1337</v>
      </c>
      <c r="M26" s="49">
        <f>L26/Tab.1!D26</f>
        <v>0.54217356042173559</v>
      </c>
      <c r="N26" s="60">
        <f>'[4]11'!$M$26</f>
        <v>852</v>
      </c>
      <c r="O26" s="117">
        <f>N26/Tab.1!D26</f>
        <v>0.34549878345498786</v>
      </c>
      <c r="P26" s="60">
        <f>'[4]11'!$N27</f>
        <v>318</v>
      </c>
      <c r="Q26" s="85">
        <f>P26/Tab.1!D26</f>
        <v>0.12895377128953772</v>
      </c>
      <c r="R26" s="60">
        <f>'[4]11'!$T$162</f>
        <v>37</v>
      </c>
      <c r="S26" s="84">
        <f>R26/Tab.1!D26</f>
        <v>1.5004055150040552E-2</v>
      </c>
    </row>
    <row r="27" spans="1:19" s="54" customFormat="1" ht="18" customHeight="1" x14ac:dyDescent="0.2">
      <c r="A27" s="53" t="s">
        <v>26</v>
      </c>
      <c r="B27" s="60">
        <f>'[4]15'!$O$16</f>
        <v>480</v>
      </c>
      <c r="C27" s="49">
        <f>B27/Tab.1!D27</f>
        <v>0.18106374952847981</v>
      </c>
      <c r="D27" s="60">
        <f>'[4]15'!$M$17</f>
        <v>2261</v>
      </c>
      <c r="E27" s="49">
        <f>D27/Tab.1!D27</f>
        <v>0.8528857035081101</v>
      </c>
      <c r="F27" s="60">
        <f>'[4]15'!$M$19</f>
        <v>390</v>
      </c>
      <c r="G27" s="49">
        <f>F27/Tab.1!D27</f>
        <v>0.14711429649188984</v>
      </c>
      <c r="H27" s="60">
        <f>'[4]15'!$M$18</f>
        <v>158</v>
      </c>
      <c r="I27" s="49">
        <f>H27/Tab.1!D27</f>
        <v>5.9600150886457939E-2</v>
      </c>
      <c r="J27" s="60">
        <f>'[4]15'!$M$23</f>
        <v>142</v>
      </c>
      <c r="K27" s="49">
        <f>J27/Tab.1!D27</f>
        <v>5.356469256884195E-2</v>
      </c>
      <c r="L27" s="60">
        <f>'[4]15'!$M$25</f>
        <v>770</v>
      </c>
      <c r="M27" s="49">
        <f>L27/Tab.1!D27</f>
        <v>0.29045643153526973</v>
      </c>
      <c r="N27" s="60">
        <f>'[4]15'!$M$26</f>
        <v>559</v>
      </c>
      <c r="O27" s="117">
        <f>N27/Tab.1!D27</f>
        <v>0.2108638249717088</v>
      </c>
      <c r="P27" s="60">
        <f>'[4]15'!$N27</f>
        <v>343</v>
      </c>
      <c r="Q27" s="85">
        <f>P27/Tab.1!D27</f>
        <v>0.12938513768389287</v>
      </c>
      <c r="R27" s="60">
        <f>'[4]15'!$T$162</f>
        <v>35</v>
      </c>
      <c r="S27" s="84">
        <f>R27/Tab.1!D27</f>
        <v>1.3202565069784986E-2</v>
      </c>
    </row>
    <row r="28" spans="1:19" s="54" customFormat="1" ht="18" customHeight="1" x14ac:dyDescent="0.2">
      <c r="A28" s="53" t="s">
        <v>27</v>
      </c>
      <c r="B28" s="60">
        <f>'[4]16'!$O$16</f>
        <v>318</v>
      </c>
      <c r="C28" s="49">
        <f>B28/Tab.1!D28</f>
        <v>0.13898601398601398</v>
      </c>
      <c r="D28" s="60">
        <f>'[4]16'!$M$17</f>
        <v>1884</v>
      </c>
      <c r="E28" s="49">
        <f>D28/Tab.1!D28</f>
        <v>0.82342657342657344</v>
      </c>
      <c r="F28" s="60">
        <f>'[4]16'!$M$19</f>
        <v>404</v>
      </c>
      <c r="G28" s="49">
        <f>F28/Tab.1!D28</f>
        <v>0.17657342657342656</v>
      </c>
      <c r="H28" s="60">
        <f>'[4]16'!$M$18</f>
        <v>66</v>
      </c>
      <c r="I28" s="49">
        <f>H28/Tab.1!D28</f>
        <v>2.8846153846153848E-2</v>
      </c>
      <c r="J28" s="60">
        <f>'[4]16'!$M$23</f>
        <v>121</v>
      </c>
      <c r="K28" s="49">
        <f>J28/Tab.1!D28</f>
        <v>5.2884615384615384E-2</v>
      </c>
      <c r="L28" s="60">
        <f>'[4]16'!$M$25</f>
        <v>646</v>
      </c>
      <c r="M28" s="49">
        <f>L28/Tab.1!D28</f>
        <v>0.28234265734265734</v>
      </c>
      <c r="N28" s="60">
        <f>'[4]16'!$M$26</f>
        <v>618</v>
      </c>
      <c r="O28" s="117">
        <f>N28/Tab.1!D28</f>
        <v>0.2701048951048951</v>
      </c>
      <c r="P28" s="60">
        <f>'[4]16'!$N27</f>
        <v>394</v>
      </c>
      <c r="Q28" s="85">
        <f>P28/Tab.1!D28</f>
        <v>0.17220279720279721</v>
      </c>
      <c r="R28" s="60">
        <f>'[4]16'!$T$162</f>
        <v>29</v>
      </c>
      <c r="S28" s="84">
        <f>R28/Tab.1!D28</f>
        <v>1.2674825174825174E-2</v>
      </c>
    </row>
    <row r="29" spans="1:19" s="54" customFormat="1" ht="18" customHeight="1" x14ac:dyDescent="0.2">
      <c r="A29" s="53" t="s">
        <v>28</v>
      </c>
      <c r="B29" s="60">
        <f>'[4]22'!$O$16</f>
        <v>234</v>
      </c>
      <c r="C29" s="49">
        <f>B29/Tab.1!D29</f>
        <v>0.14643304130162704</v>
      </c>
      <c r="D29" s="60">
        <f>'[4]22'!$M$17</f>
        <v>1235</v>
      </c>
      <c r="E29" s="49">
        <f>D29/Tab.1!D29</f>
        <v>0.77284105131414271</v>
      </c>
      <c r="F29" s="60">
        <f>'[4]22'!$M$19</f>
        <v>363</v>
      </c>
      <c r="G29" s="49">
        <f>F29/Tab.1!D29</f>
        <v>0.22715894868585731</v>
      </c>
      <c r="H29" s="60">
        <f>'[4]22'!$M$18</f>
        <v>60</v>
      </c>
      <c r="I29" s="49">
        <f>H29/Tab.1!D29</f>
        <v>3.7546933667083858E-2</v>
      </c>
      <c r="J29" s="60">
        <f>'[4]22'!$M$23</f>
        <v>68</v>
      </c>
      <c r="K29" s="49">
        <f>J29/Tab.1!D29</f>
        <v>4.2553191489361701E-2</v>
      </c>
      <c r="L29" s="60">
        <f>'[4]22'!$M$25</f>
        <v>750</v>
      </c>
      <c r="M29" s="49">
        <f>L29/Tab.1!D29</f>
        <v>0.46933667083854819</v>
      </c>
      <c r="N29" s="60">
        <f>'[4]22'!$M$26</f>
        <v>504</v>
      </c>
      <c r="O29" s="117">
        <f>N29/Tab.1!D29</f>
        <v>0.31539424280350437</v>
      </c>
      <c r="P29" s="60">
        <f>'[4]22'!$N27</f>
        <v>298</v>
      </c>
      <c r="Q29" s="85">
        <f>P29/Tab.1!D29</f>
        <v>0.18648310387984982</v>
      </c>
      <c r="R29" s="60">
        <f>'[4]22'!$T$162</f>
        <v>37</v>
      </c>
      <c r="S29" s="84">
        <f>R29/Tab.1!D29</f>
        <v>2.3153942428035045E-2</v>
      </c>
    </row>
    <row r="30" spans="1:19" s="54" customFormat="1" ht="18" customHeight="1" x14ac:dyDescent="0.2">
      <c r="A30" s="53" t="s">
        <v>14</v>
      </c>
      <c r="B30" s="60">
        <f>'[4]35'!$O$16</f>
        <v>204</v>
      </c>
      <c r="C30" s="49">
        <f>B30/Tab.1!D30</f>
        <v>0.22077922077922077</v>
      </c>
      <c r="D30" s="60">
        <f>'[4]35'!$M$17</f>
        <v>789</v>
      </c>
      <c r="E30" s="49">
        <f>D30/Tab.1!D30</f>
        <v>0.85389610389610393</v>
      </c>
      <c r="F30" s="60">
        <f>'[4]35'!$M$19</f>
        <v>135</v>
      </c>
      <c r="G30" s="49">
        <f>F30/Tab.1!D30</f>
        <v>0.1461038961038961</v>
      </c>
      <c r="H30" s="60">
        <f>'[4]35'!$M$18</f>
        <v>76</v>
      </c>
      <c r="I30" s="49">
        <f>H30/Tab.1!D30</f>
        <v>8.2251082251082255E-2</v>
      </c>
      <c r="J30" s="60">
        <f>'[4]35'!$M$23</f>
        <v>74</v>
      </c>
      <c r="K30" s="49">
        <f>J30/Tab.1!D30</f>
        <v>8.0086580086580081E-2</v>
      </c>
      <c r="L30" s="60">
        <f>'[4]35'!$M$25</f>
        <v>360</v>
      </c>
      <c r="M30" s="49">
        <f>L30/Tab.1!D30</f>
        <v>0.38961038961038963</v>
      </c>
      <c r="N30" s="60">
        <f>'[4]35'!$M$26</f>
        <v>206</v>
      </c>
      <c r="O30" s="117">
        <f>N30/Tab.1!D30</f>
        <v>0.22294372294372294</v>
      </c>
      <c r="P30" s="60">
        <f>'[4]35'!$N27</f>
        <v>111</v>
      </c>
      <c r="Q30" s="85">
        <f>P30/Tab.1!D30</f>
        <v>0.12012987012987013</v>
      </c>
      <c r="R30" s="60">
        <f>'[4]35'!$T$162</f>
        <v>6</v>
      </c>
      <c r="S30" s="84">
        <f>R30/Tab.1!D30</f>
        <v>6.4935064935064939E-3</v>
      </c>
    </row>
    <row r="31" spans="1:19" s="54" customFormat="1" ht="18" customHeight="1" x14ac:dyDescent="0.2">
      <c r="A31" s="53" t="s">
        <v>42</v>
      </c>
      <c r="B31" s="60">
        <f>'[4]61'!$O$16</f>
        <v>139</v>
      </c>
      <c r="C31" s="49">
        <f>B31/Tab.1!D31</f>
        <v>8.7038196618659983E-2</v>
      </c>
      <c r="D31" s="60">
        <f>'[4]61'!$M$17</f>
        <v>1419</v>
      </c>
      <c r="E31" s="49">
        <f>D31/Tab.1!D31</f>
        <v>0.88854101440200373</v>
      </c>
      <c r="F31" s="60">
        <f>'[4]61'!$M$19</f>
        <v>178</v>
      </c>
      <c r="G31" s="49">
        <f>F31/Tab.1!D31</f>
        <v>0.11145898559799625</v>
      </c>
      <c r="H31" s="60">
        <f>'[4]61'!$M$18</f>
        <v>96</v>
      </c>
      <c r="I31" s="49">
        <f>H31/Tab.1!D31</f>
        <v>6.0112711333750783E-2</v>
      </c>
      <c r="J31" s="60">
        <f>'[4]61'!$M$23</f>
        <v>41</v>
      </c>
      <c r="K31" s="49">
        <f>J31/Tab.1!D31</f>
        <v>2.5673137132122732E-2</v>
      </c>
      <c r="L31" s="60">
        <f>'[4]61'!$M$25</f>
        <v>424</v>
      </c>
      <c r="M31" s="49">
        <f>L31/Tab.1!D31</f>
        <v>0.26549780839073261</v>
      </c>
      <c r="N31" s="60">
        <f>'[4]61'!$M$26</f>
        <v>279</v>
      </c>
      <c r="O31" s="117">
        <f>N31/Tab.1!D31</f>
        <v>0.17470256731371323</v>
      </c>
      <c r="P31" s="60">
        <f>'[4]61'!$N27</f>
        <v>200</v>
      </c>
      <c r="Q31" s="85">
        <f>P31/Tab.1!D31</f>
        <v>0.12523481527864747</v>
      </c>
      <c r="R31" s="60">
        <f>'[4]61'!$T$162</f>
        <v>62</v>
      </c>
      <c r="S31" s="84">
        <f>R31/Tab.1!D31</f>
        <v>3.8822792736380715E-2</v>
      </c>
    </row>
    <row r="32" spans="1:19" s="50" customFormat="1" ht="40.15" customHeight="1" x14ac:dyDescent="0.2">
      <c r="A32" s="51" t="s">
        <v>89</v>
      </c>
      <c r="B32" s="11">
        <f>SUM(B33:B40)</f>
        <v>4493</v>
      </c>
      <c r="C32" s="12">
        <f>B32/Tab.1!D32</f>
        <v>0.17483170551383323</v>
      </c>
      <c r="D32" s="11">
        <f>SUM(D33:D40)</f>
        <v>21323</v>
      </c>
      <c r="E32" s="12">
        <f>D32/Tab.1!D32</f>
        <v>0.82972100081715239</v>
      </c>
      <c r="F32" s="11">
        <f>SUM(F33:F40)</f>
        <v>4376</v>
      </c>
      <c r="G32" s="12">
        <f>F32/Tab.1!D32</f>
        <v>0.17027899918284758</v>
      </c>
      <c r="H32" s="11">
        <f>SUM(H33:H40)</f>
        <v>1404</v>
      </c>
      <c r="I32" s="12">
        <f>H32/Tab.1!D32</f>
        <v>5.4632475971827694E-2</v>
      </c>
      <c r="J32" s="13">
        <f>SUM(J33:J40)</f>
        <v>891</v>
      </c>
      <c r="K32" s="12">
        <f>J32/Tab.1!D32</f>
        <v>3.4670609751352194E-2</v>
      </c>
      <c r="L32" s="11">
        <f>SUM(L33:L40)</f>
        <v>8691</v>
      </c>
      <c r="M32" s="12">
        <f>L32/Tab.1!D32</f>
        <v>0.33818436515039496</v>
      </c>
      <c r="N32" s="11">
        <f>SUM(N33:N40)</f>
        <v>6158</v>
      </c>
      <c r="O32" s="118">
        <f>N32/Tab.1!D32</f>
        <v>0.23962021868555197</v>
      </c>
      <c r="P32" s="11">
        <f>SUM(P33:P40)</f>
        <v>3487</v>
      </c>
      <c r="Q32" s="84">
        <f>P32/Tab.1!D32</f>
        <v>0.1356862134713413</v>
      </c>
      <c r="R32" s="11">
        <f>SUM(R33:R40)</f>
        <v>424</v>
      </c>
      <c r="S32" s="84">
        <f>R32/Tab.1!D32</f>
        <v>1.6498696447332581E-2</v>
      </c>
    </row>
    <row r="33" spans="1:19" s="54" customFormat="1" ht="18" customHeight="1" x14ac:dyDescent="0.2">
      <c r="A33" s="53" t="s">
        <v>16</v>
      </c>
      <c r="B33" s="60">
        <f>'[4]01'!$O$16</f>
        <v>134</v>
      </c>
      <c r="C33" s="49">
        <f>B33/Tab.1!D33</f>
        <v>0.15314285714285714</v>
      </c>
      <c r="D33" s="60">
        <f>'[4]01'!$M$17</f>
        <v>744</v>
      </c>
      <c r="E33" s="49">
        <f>D33/Tab.1!D33</f>
        <v>0.85028571428571431</v>
      </c>
      <c r="F33" s="60">
        <f>'[4]01'!$M$19</f>
        <v>131</v>
      </c>
      <c r="G33" s="49">
        <f>F33/Tab.1!D33</f>
        <v>0.14971428571428572</v>
      </c>
      <c r="H33" s="60">
        <f>'[4]01'!$M$18</f>
        <v>53</v>
      </c>
      <c r="I33" s="49">
        <f>H33/Tab.1!D33</f>
        <v>6.0571428571428575E-2</v>
      </c>
      <c r="J33" s="60">
        <f>'[4]01'!$M$23</f>
        <v>39</v>
      </c>
      <c r="K33" s="49">
        <f>J33/Tab.1!D33</f>
        <v>4.4571428571428574E-2</v>
      </c>
      <c r="L33" s="60">
        <f>'[4]01'!$M$25</f>
        <v>395</v>
      </c>
      <c r="M33" s="49">
        <f>L33/Tab.1!D33</f>
        <v>0.4514285714285714</v>
      </c>
      <c r="N33" s="60">
        <f>'[4]01'!$M$26</f>
        <v>193</v>
      </c>
      <c r="O33" s="117">
        <f>N33/Tab.1!D33</f>
        <v>0.22057142857142858</v>
      </c>
      <c r="P33" s="60">
        <f>'[4]01'!$N27</f>
        <v>70</v>
      </c>
      <c r="Q33" s="85">
        <f>P33/Tab.1!D33</f>
        <v>0.08</v>
      </c>
      <c r="R33" s="60">
        <f>'[4]01'!$T$162</f>
        <v>4</v>
      </c>
      <c r="S33" s="84">
        <f>R33/Tab.1!D33</f>
        <v>4.5714285714285718E-3</v>
      </c>
    </row>
    <row r="34" spans="1:19" s="54" customFormat="1" ht="18" customHeight="1" x14ac:dyDescent="0.2">
      <c r="A34" s="53" t="s">
        <v>17</v>
      </c>
      <c r="B34" s="60">
        <f>'[4]07'!$O$16</f>
        <v>274</v>
      </c>
      <c r="C34" s="49">
        <f>B34/Tab.1!D34</f>
        <v>0.15256124721603564</v>
      </c>
      <c r="D34" s="60">
        <f>'[4]07'!$M$17</f>
        <v>1538</v>
      </c>
      <c r="E34" s="49">
        <f>D34/Tab.1!D34</f>
        <v>0.85634743875278396</v>
      </c>
      <c r="F34" s="60">
        <f>'[4]07'!$M$19</f>
        <v>258</v>
      </c>
      <c r="G34" s="49">
        <f>F34/Tab.1!D34</f>
        <v>0.14365256124721604</v>
      </c>
      <c r="H34" s="60">
        <f>'[4]07'!$M$18</f>
        <v>113</v>
      </c>
      <c r="I34" s="49">
        <f>H34/Tab.1!D34</f>
        <v>6.2917594654788425E-2</v>
      </c>
      <c r="J34" s="60">
        <f>'[4]07'!$M$23</f>
        <v>72</v>
      </c>
      <c r="K34" s="49">
        <f>J34/Tab.1!D34</f>
        <v>4.0089086859688199E-2</v>
      </c>
      <c r="L34" s="60">
        <f>'[4]07'!$M$25</f>
        <v>648</v>
      </c>
      <c r="M34" s="49">
        <f>L34/Tab.1!D34</f>
        <v>0.36080178173719374</v>
      </c>
      <c r="N34" s="60">
        <f>'[4]07'!$M$26</f>
        <v>403</v>
      </c>
      <c r="O34" s="117">
        <f>N34/Tab.1!D34</f>
        <v>0.22438752783964366</v>
      </c>
      <c r="P34" s="60">
        <f>'[4]07'!$N27</f>
        <v>318</v>
      </c>
      <c r="Q34" s="85">
        <f>P34/Tab.1!D34</f>
        <v>0.17706013363028952</v>
      </c>
      <c r="R34" s="60">
        <f>'[4]07'!$T$162</f>
        <v>35</v>
      </c>
      <c r="S34" s="84">
        <f>R34/Tab.1!D34</f>
        <v>1.9487750556792874E-2</v>
      </c>
    </row>
    <row r="35" spans="1:19" s="54" customFormat="1" ht="18" customHeight="1" x14ac:dyDescent="0.2">
      <c r="A35" s="53" t="s">
        <v>18</v>
      </c>
      <c r="B35" s="60">
        <f>'[4]09'!$O$16</f>
        <v>156</v>
      </c>
      <c r="C35" s="49">
        <f>B35/Tab.1!D35</f>
        <v>0.11720510894064613</v>
      </c>
      <c r="D35" s="60">
        <f>'[4]09'!$M$17</f>
        <v>1126</v>
      </c>
      <c r="E35" s="49">
        <f>D35/Tab.1!D35</f>
        <v>0.84598046581517661</v>
      </c>
      <c r="F35" s="60">
        <f>'[4]09'!$M$19</f>
        <v>205</v>
      </c>
      <c r="G35" s="49">
        <f>F35/Tab.1!D35</f>
        <v>0.15401953418482345</v>
      </c>
      <c r="H35" s="60">
        <f>'[4]09'!$M$18</f>
        <v>17</v>
      </c>
      <c r="I35" s="49">
        <f>H35/Tab.1!D35</f>
        <v>1.2772351615326822E-2</v>
      </c>
      <c r="J35" s="60">
        <f>'[4]09'!$M$23</f>
        <v>58</v>
      </c>
      <c r="K35" s="49">
        <f>J35/Tab.1!D35</f>
        <v>4.3576258452291509E-2</v>
      </c>
      <c r="L35" s="60">
        <f>'[4]09'!$M$25</f>
        <v>483</v>
      </c>
      <c r="M35" s="49">
        <f>L35/Tab.1!D35</f>
        <v>0.36288504883546208</v>
      </c>
      <c r="N35" s="60">
        <f>'[4]09'!$M$26</f>
        <v>342</v>
      </c>
      <c r="O35" s="117">
        <f>N35/Tab.1!D35</f>
        <v>0.25694966190833962</v>
      </c>
      <c r="P35" s="60">
        <f>'[4]09'!$N27</f>
        <v>187</v>
      </c>
      <c r="Q35" s="85">
        <f>P35/Tab.1!D35</f>
        <v>0.14049586776859505</v>
      </c>
      <c r="R35" s="60">
        <f>'[4]09'!$T$162</f>
        <v>66</v>
      </c>
      <c r="S35" s="84">
        <f>R35/Tab.1!D35</f>
        <v>4.9586776859504134E-2</v>
      </c>
    </row>
    <row r="36" spans="1:19" s="54" customFormat="1" ht="18" customHeight="1" x14ac:dyDescent="0.2">
      <c r="A36" s="53" t="s">
        <v>19</v>
      </c>
      <c r="B36" s="60">
        <f>'[4]23'!$O$16</f>
        <v>367</v>
      </c>
      <c r="C36" s="49">
        <f>B36/Tab.1!D36</f>
        <v>0.1536207618250314</v>
      </c>
      <c r="D36" s="60">
        <f>'[4]23'!$M$17</f>
        <v>1897</v>
      </c>
      <c r="E36" s="49">
        <f>D36/Tab.1!D36</f>
        <v>0.79405609041439928</v>
      </c>
      <c r="F36" s="60">
        <f>'[4]23'!$M$19</f>
        <v>492</v>
      </c>
      <c r="G36" s="49">
        <f>F36/Tab.1!D36</f>
        <v>0.20594390958560066</v>
      </c>
      <c r="H36" s="60">
        <f>'[4]23'!$M$18</f>
        <v>144</v>
      </c>
      <c r="I36" s="49">
        <f>H36/Tab.1!D36</f>
        <v>6.0276266220175803E-2</v>
      </c>
      <c r="J36" s="60">
        <f>'[4]23'!$M$23</f>
        <v>98</v>
      </c>
      <c r="K36" s="49">
        <f>J36/Tab.1!D36</f>
        <v>4.1021347844286314E-2</v>
      </c>
      <c r="L36" s="60">
        <f>'[4]23'!$M$25</f>
        <v>950</v>
      </c>
      <c r="M36" s="49">
        <f>L36/Tab.1!D36</f>
        <v>0.39765592298032648</v>
      </c>
      <c r="N36" s="60">
        <f>'[4]23'!$M$26</f>
        <v>655</v>
      </c>
      <c r="O36" s="117">
        <f>N36/Tab.1!D36</f>
        <v>0.27417329426538301</v>
      </c>
      <c r="P36" s="60">
        <f>'[4]23'!$N27</f>
        <v>307</v>
      </c>
      <c r="Q36" s="85">
        <f>P36/Tab.1!D36</f>
        <v>0.12850565089995813</v>
      </c>
      <c r="R36" s="60">
        <f>'[4]23'!$T$162</f>
        <v>58</v>
      </c>
      <c r="S36" s="84">
        <f>R36/Tab.1!D36</f>
        <v>2.4277940560904144E-2</v>
      </c>
    </row>
    <row r="37" spans="1:19" s="54" customFormat="1" ht="18" customHeight="1" x14ac:dyDescent="0.2">
      <c r="A37" s="53" t="s">
        <v>20</v>
      </c>
      <c r="B37" s="60">
        <f>'[4]25'!$O$16</f>
        <v>1363</v>
      </c>
      <c r="C37" s="49">
        <f>B37/Tab.1!D37</f>
        <v>0.18844186368035393</v>
      </c>
      <c r="D37" s="60">
        <f>'[4]25'!$M$17</f>
        <v>5875</v>
      </c>
      <c r="E37" s="49">
        <f>D37/Tab.1!D37</f>
        <v>0.81224941241531867</v>
      </c>
      <c r="F37" s="60">
        <f>'[4]25'!$M$19</f>
        <v>1358</v>
      </c>
      <c r="G37" s="49">
        <f>F37/Tab.1!D37</f>
        <v>0.18775058758468133</v>
      </c>
      <c r="H37" s="60">
        <f>'[4]25'!$M$18</f>
        <v>382</v>
      </c>
      <c r="I37" s="49">
        <f>H37/Tab.1!D37</f>
        <v>5.2813493709387531E-2</v>
      </c>
      <c r="J37" s="60">
        <f>'[4]25'!$M$23</f>
        <v>288</v>
      </c>
      <c r="K37" s="49">
        <f>J37/Tab.1!D37</f>
        <v>3.9817503110742433E-2</v>
      </c>
      <c r="L37" s="60">
        <f>'[4]25'!$M$25</f>
        <v>2348</v>
      </c>
      <c r="M37" s="49">
        <f>L37/Tab.1!D37</f>
        <v>0.32462325452785845</v>
      </c>
      <c r="N37" s="60">
        <f>'[4]25'!$M$26</f>
        <v>1810</v>
      </c>
      <c r="O37" s="117">
        <f>N37/Tab.1!D37</f>
        <v>0.25024194663348542</v>
      </c>
      <c r="P37" s="60">
        <f>'[4]25'!$N27</f>
        <v>981</v>
      </c>
      <c r="Q37" s="85">
        <f>P37/Tab.1!D37</f>
        <v>0.13562836997096642</v>
      </c>
      <c r="R37" s="60">
        <f>'[4]25'!$T$162</f>
        <v>53</v>
      </c>
      <c r="S37" s="84">
        <f>R37/Tab.1!D37</f>
        <v>7.3275266141296837E-3</v>
      </c>
    </row>
    <row r="38" spans="1:19" s="54" customFormat="1" ht="18" customHeight="1" x14ac:dyDescent="0.2">
      <c r="A38" s="53" t="s">
        <v>21</v>
      </c>
      <c r="B38" s="60">
        <f>'[4]30'!$O$16</f>
        <v>474</v>
      </c>
      <c r="C38" s="49">
        <f>B38/Tab.1!D38</f>
        <v>0.16755037115588547</v>
      </c>
      <c r="D38" s="60">
        <f>'[4]30'!$M$17</f>
        <v>2491</v>
      </c>
      <c r="E38" s="49">
        <f>D38/Tab.1!D38</f>
        <v>0.88052315305761752</v>
      </c>
      <c r="F38" s="60">
        <f>'[4]30'!$M$19</f>
        <v>338</v>
      </c>
      <c r="G38" s="49">
        <f>F38/Tab.1!D38</f>
        <v>0.11947684694238246</v>
      </c>
      <c r="H38" s="60">
        <f>'[4]30'!$M$18</f>
        <v>181</v>
      </c>
      <c r="I38" s="49">
        <f>H38/Tab.1!D38</f>
        <v>6.3980205019441502E-2</v>
      </c>
      <c r="J38" s="60">
        <f>'[4]30'!$M$23</f>
        <v>84</v>
      </c>
      <c r="K38" s="49">
        <f>J38/Tab.1!D38</f>
        <v>2.9692470837751856E-2</v>
      </c>
      <c r="L38" s="60">
        <f>'[4]30'!$M$25</f>
        <v>1077</v>
      </c>
      <c r="M38" s="49">
        <f>L38/Tab.1!D38</f>
        <v>0.38069989395546128</v>
      </c>
      <c r="N38" s="60">
        <f>'[4]30'!$M$26</f>
        <v>526</v>
      </c>
      <c r="O38" s="117">
        <f>N38/Tab.1!D38</f>
        <v>0.18593142453163661</v>
      </c>
      <c r="P38" s="60">
        <f>'[4]30'!$N27</f>
        <v>358</v>
      </c>
      <c r="Q38" s="85">
        <f>P38/Tab.1!D38</f>
        <v>0.1265464828561329</v>
      </c>
      <c r="R38" s="60">
        <f>'[4]30'!$T$162</f>
        <v>75</v>
      </c>
      <c r="S38" s="84">
        <f>R38/Tab.1!D38</f>
        <v>2.6511134676564158E-2</v>
      </c>
    </row>
    <row r="39" spans="1:19" s="54" customFormat="1" ht="18" customHeight="1" x14ac:dyDescent="0.2">
      <c r="A39" s="53" t="s">
        <v>22</v>
      </c>
      <c r="B39" s="60">
        <f>'[4]36'!$O$16</f>
        <v>219</v>
      </c>
      <c r="C39" s="49">
        <f>B39/Tab.1!D39</f>
        <v>0.16043956043956045</v>
      </c>
      <c r="D39" s="60">
        <f>'[4]36'!$M$17</f>
        <v>1148</v>
      </c>
      <c r="E39" s="49">
        <f>D39/Tab.1!D39</f>
        <v>0.84102564102564104</v>
      </c>
      <c r="F39" s="60">
        <f>'[4]36'!$M$19</f>
        <v>217</v>
      </c>
      <c r="G39" s="49">
        <f>F39/Tab.1!D39</f>
        <v>0.15897435897435896</v>
      </c>
      <c r="H39" s="60">
        <f>'[4]36'!$M$18</f>
        <v>45</v>
      </c>
      <c r="I39" s="49">
        <f>H39/Tab.1!D39</f>
        <v>3.2967032967032968E-2</v>
      </c>
      <c r="J39" s="60">
        <f>'[4]36'!$M$23</f>
        <v>87</v>
      </c>
      <c r="K39" s="49">
        <f>J39/Tab.1!D39</f>
        <v>6.3736263736263732E-2</v>
      </c>
      <c r="L39" s="60">
        <f>'[4]36'!$M$25</f>
        <v>554</v>
      </c>
      <c r="M39" s="49">
        <f>L39/Tab.1!D39</f>
        <v>0.40586080586080586</v>
      </c>
      <c r="N39" s="60">
        <f>'[4]36'!$M$26</f>
        <v>345</v>
      </c>
      <c r="O39" s="117">
        <f>N39/Tab.1!D39</f>
        <v>0.25274725274725274</v>
      </c>
      <c r="P39" s="60">
        <f>'[4]36'!$N27</f>
        <v>256</v>
      </c>
      <c r="Q39" s="85">
        <f>P39/Tab.1!D39</f>
        <v>0.18754578754578755</v>
      </c>
      <c r="R39" s="60">
        <f>'[4]36'!$T$162</f>
        <v>33</v>
      </c>
      <c r="S39" s="84">
        <f>R39/Tab.1!D39</f>
        <v>2.4175824175824177E-2</v>
      </c>
    </row>
    <row r="40" spans="1:19" s="54" customFormat="1" ht="18.600000000000001" customHeight="1" x14ac:dyDescent="0.2">
      <c r="A40" s="53" t="s">
        <v>44</v>
      </c>
      <c r="B40" s="60">
        <f>'[4]63'!$O$16</f>
        <v>1506</v>
      </c>
      <c r="C40" s="49">
        <f>B40/Tab.1!D40</f>
        <v>0.19109250095165589</v>
      </c>
      <c r="D40" s="60">
        <f>'[4]63'!$M$17</f>
        <v>6504</v>
      </c>
      <c r="E40" s="49">
        <f>D40/Tab.1!D40</f>
        <v>0.8252759802055577</v>
      </c>
      <c r="F40" s="60">
        <f>'[4]63'!$M$19</f>
        <v>1377</v>
      </c>
      <c r="G40" s="49">
        <f>F40/Tab.1!D40</f>
        <v>0.17472401979444233</v>
      </c>
      <c r="H40" s="60">
        <f>'[4]63'!$M$18</f>
        <v>469</v>
      </c>
      <c r="I40" s="49">
        <f>H40/Tab.1!D40</f>
        <v>5.9510214439791903E-2</v>
      </c>
      <c r="J40" s="60">
        <f>'[4]63'!$M$23</f>
        <v>165</v>
      </c>
      <c r="K40" s="49">
        <f>J40/Tab.1!D40</f>
        <v>2.0936429387133613E-2</v>
      </c>
      <c r="L40" s="60">
        <f>'[4]63'!$M$25</f>
        <v>2236</v>
      </c>
      <c r="M40" s="49">
        <f>L40/Tab.1!D40</f>
        <v>0.28372034005836821</v>
      </c>
      <c r="N40" s="60">
        <f>'[4]63'!$M$26</f>
        <v>1884</v>
      </c>
      <c r="O40" s="117">
        <f>N40/Tab.1!D40</f>
        <v>0.23905595736581653</v>
      </c>
      <c r="P40" s="60">
        <f>'[4]63'!$N27</f>
        <v>1010</v>
      </c>
      <c r="Q40" s="85">
        <f>P40/Tab.1!D40</f>
        <v>0.12815632533942392</v>
      </c>
      <c r="R40" s="60">
        <f>'[4]63'!$T$162</f>
        <v>100</v>
      </c>
      <c r="S40" s="84">
        <f>R40/Tab.1!D40</f>
        <v>1.268874508311128E-2</v>
      </c>
    </row>
    <row r="41" spans="1:19" s="50" customFormat="1" ht="40.15" customHeight="1" x14ac:dyDescent="0.2">
      <c r="A41" s="51" t="s">
        <v>90</v>
      </c>
      <c r="B41" s="11">
        <f>SUM(B42:B45)</f>
        <v>1618</v>
      </c>
      <c r="C41" s="12">
        <f>B41/Tab.1!D41</f>
        <v>0.16680412371134021</v>
      </c>
      <c r="D41" s="11">
        <f>SUM(D42:D45)</f>
        <v>8481</v>
      </c>
      <c r="E41" s="12">
        <f>D41/Tab.1!D41</f>
        <v>0.87432989690721652</v>
      </c>
      <c r="F41" s="11">
        <f>SUM(F42:F45)</f>
        <v>1219</v>
      </c>
      <c r="G41" s="12">
        <f>F41/Tab.1!D41</f>
        <v>0.12567010309278351</v>
      </c>
      <c r="H41" s="11">
        <f>SUM(H42:H45)</f>
        <v>444</v>
      </c>
      <c r="I41" s="12">
        <f>H41/Tab.1!D41</f>
        <v>4.5773195876288662E-2</v>
      </c>
      <c r="J41" s="13">
        <f>SUM(J42:J45)</f>
        <v>307</v>
      </c>
      <c r="K41" s="12">
        <f>J41/Tab.1!D41</f>
        <v>3.1649484536082476E-2</v>
      </c>
      <c r="L41" s="11">
        <f>SUM(L42:L45)</f>
        <v>2690</v>
      </c>
      <c r="M41" s="12">
        <f>L41/Tab.1!D41</f>
        <v>0.27731958762886599</v>
      </c>
      <c r="N41" s="11">
        <f>SUM(N42:N45)</f>
        <v>1987</v>
      </c>
      <c r="O41" s="118">
        <f>N41/Tab.1!D41</f>
        <v>0.20484536082474228</v>
      </c>
      <c r="P41" s="11">
        <f>SUM(P42:P45)</f>
        <v>1594</v>
      </c>
      <c r="Q41" s="84">
        <f>P41/Tab.1!D41</f>
        <v>0.1643298969072165</v>
      </c>
      <c r="R41" s="11">
        <f>SUM(R42:R45)</f>
        <v>218</v>
      </c>
      <c r="S41" s="84">
        <f>R41/Tab.1!D41</f>
        <v>2.2474226804123712E-2</v>
      </c>
    </row>
    <row r="42" spans="1:19" s="54" customFormat="1" ht="18" customHeight="1" x14ac:dyDescent="0.2">
      <c r="A42" s="53" t="s">
        <v>29</v>
      </c>
      <c r="B42" s="60">
        <f>'[4]04'!$O$16</f>
        <v>228</v>
      </c>
      <c r="C42" s="49">
        <f>B42/Tab.1!D42</f>
        <v>0.14013521819299324</v>
      </c>
      <c r="D42" s="60">
        <f>'[4]04'!$M$17</f>
        <v>1396</v>
      </c>
      <c r="E42" s="49">
        <f>D42/Tab.1!D42</f>
        <v>0.85802089735709897</v>
      </c>
      <c r="F42" s="60">
        <f>'[4]04'!$M$19</f>
        <v>231</v>
      </c>
      <c r="G42" s="49">
        <f>F42/Tab.1!D42</f>
        <v>0.14197910264290103</v>
      </c>
      <c r="H42" s="60">
        <f>'[4]04'!$M$18</f>
        <v>37</v>
      </c>
      <c r="I42" s="49">
        <f>H42/Tab.1!D42</f>
        <v>2.2741241548862937E-2</v>
      </c>
      <c r="J42" s="60">
        <f>'[4]04'!$M$23</f>
        <v>49</v>
      </c>
      <c r="K42" s="49">
        <f>J42/Tab.1!D42</f>
        <v>3.011677934849416E-2</v>
      </c>
      <c r="L42" s="60">
        <f>'[4]04'!$M$25</f>
        <v>736</v>
      </c>
      <c r="M42" s="49">
        <f>L42/Tab.1!D42</f>
        <v>0.45236631837738167</v>
      </c>
      <c r="N42" s="60">
        <f>'[4]04'!$M$26</f>
        <v>357</v>
      </c>
      <c r="O42" s="117">
        <f>N42/Tab.1!D42</f>
        <v>0.21942224953902889</v>
      </c>
      <c r="P42" s="60">
        <f>'[4]04'!$N27</f>
        <v>263</v>
      </c>
      <c r="Q42" s="85">
        <f>P42/Tab.1!D42</f>
        <v>0.16164720344191763</v>
      </c>
      <c r="R42" s="60">
        <f>'[4]04'!$T$162</f>
        <v>62</v>
      </c>
      <c r="S42" s="84">
        <f>R42/Tab.1!D42</f>
        <v>3.8106945298094649E-2</v>
      </c>
    </row>
    <row r="43" spans="1:19" s="54" customFormat="1" ht="18" customHeight="1" x14ac:dyDescent="0.2">
      <c r="A43" s="53" t="s">
        <v>30</v>
      </c>
      <c r="B43" s="60">
        <f>'[4]19'!$O$16</f>
        <v>625</v>
      </c>
      <c r="C43" s="49">
        <f>B43/Tab.1!D43</f>
        <v>0.1987913486005089</v>
      </c>
      <c r="D43" s="60">
        <f>'[4]19'!$M$17</f>
        <v>2759</v>
      </c>
      <c r="E43" s="49">
        <f>D43/Tab.1!D43</f>
        <v>0.87754452926208648</v>
      </c>
      <c r="F43" s="60">
        <f>'[4]19'!$M$19</f>
        <v>385</v>
      </c>
      <c r="G43" s="49">
        <f>F43/Tab.1!D43</f>
        <v>0.12245547073791349</v>
      </c>
      <c r="H43" s="60">
        <f>'[4]19'!$M$18</f>
        <v>210</v>
      </c>
      <c r="I43" s="49">
        <f>H43/Tab.1!D43</f>
        <v>6.6793893129770993E-2</v>
      </c>
      <c r="J43" s="60">
        <f>'[4]19'!$M$23</f>
        <v>113</v>
      </c>
      <c r="K43" s="49">
        <f>J43/Tab.1!D43</f>
        <v>3.5941475826972012E-2</v>
      </c>
      <c r="L43" s="60">
        <f>'[4]19'!$M$25</f>
        <v>858</v>
      </c>
      <c r="M43" s="49">
        <f>L43/Tab.1!D43</f>
        <v>0.27290076335877861</v>
      </c>
      <c r="N43" s="60">
        <f>'[4]19'!$M$26</f>
        <v>640</v>
      </c>
      <c r="O43" s="117">
        <f>N43/Tab.1!D43</f>
        <v>0.20356234096692111</v>
      </c>
      <c r="P43" s="60">
        <f>'[4]19'!$N27</f>
        <v>516</v>
      </c>
      <c r="Q43" s="85">
        <f>P43/Tab.1!D43</f>
        <v>0.16412213740458015</v>
      </c>
      <c r="R43" s="60">
        <f>'[4]19'!$T$162</f>
        <v>51</v>
      </c>
      <c r="S43" s="84">
        <f>R43/Tab.1!D43</f>
        <v>1.6221374045801526E-2</v>
      </c>
    </row>
    <row r="44" spans="1:19" s="54" customFormat="1" ht="18" customHeight="1" x14ac:dyDescent="0.2">
      <c r="A44" s="53" t="s">
        <v>31</v>
      </c>
      <c r="B44" s="60">
        <f>'[4]27'!$O$16</f>
        <v>335</v>
      </c>
      <c r="C44" s="49">
        <f>B44/Tab.1!D44</f>
        <v>0.17126789366053169</v>
      </c>
      <c r="D44" s="60">
        <f>'[4]27'!$M$17</f>
        <v>1643</v>
      </c>
      <c r="E44" s="49">
        <f>D44/Tab.1!D44</f>
        <v>0.83997955010224945</v>
      </c>
      <c r="F44" s="60">
        <f>'[4]27'!$M$19</f>
        <v>313</v>
      </c>
      <c r="G44" s="49">
        <f>F44/Tab.1!D44</f>
        <v>0.16002044989775052</v>
      </c>
      <c r="H44" s="60">
        <f>'[4]27'!$M$18</f>
        <v>64</v>
      </c>
      <c r="I44" s="49">
        <f>H44/Tab.1!D44</f>
        <v>3.2719836400817999E-2</v>
      </c>
      <c r="J44" s="60">
        <f>'[4]27'!$M$23</f>
        <v>79</v>
      </c>
      <c r="K44" s="49">
        <f>J44/Tab.1!D44</f>
        <v>4.0388548057259714E-2</v>
      </c>
      <c r="L44" s="60">
        <f>'[4]27'!$M$25</f>
        <v>433</v>
      </c>
      <c r="M44" s="49">
        <f>L44/Tab.1!D44</f>
        <v>0.22137014314928424</v>
      </c>
      <c r="N44" s="60">
        <f>'[4]27'!$M$26</f>
        <v>485</v>
      </c>
      <c r="O44" s="117">
        <f>N44/Tab.1!D44</f>
        <v>0.24795501022494887</v>
      </c>
      <c r="P44" s="60">
        <f>'[4]27'!$N27</f>
        <v>358</v>
      </c>
      <c r="Q44" s="85">
        <f>P44/Tab.1!D44</f>
        <v>0.18302658486707565</v>
      </c>
      <c r="R44" s="60">
        <f>'[4]27'!$T$162</f>
        <v>25</v>
      </c>
      <c r="S44" s="84">
        <f>R44/Tab.1!D44</f>
        <v>1.278118609406953E-2</v>
      </c>
    </row>
    <row r="45" spans="1:19" s="54" customFormat="1" ht="18" customHeight="1" x14ac:dyDescent="0.2">
      <c r="A45" s="53" t="s">
        <v>43</v>
      </c>
      <c r="B45" s="60">
        <f>'[4]62'!$O$16</f>
        <v>430</v>
      </c>
      <c r="C45" s="49">
        <f>B45/Tab.1!D45</f>
        <v>0.14463504877228389</v>
      </c>
      <c r="D45" s="60">
        <f>'[4]62'!$M$17</f>
        <v>2683</v>
      </c>
      <c r="E45" s="49">
        <f>D45/Tab.1!D45</f>
        <v>0.90245543222334346</v>
      </c>
      <c r="F45" s="60">
        <f>'[4]62'!$M$19</f>
        <v>290</v>
      </c>
      <c r="G45" s="49">
        <f>F45/Tab.1!D45</f>
        <v>9.7544567776656571E-2</v>
      </c>
      <c r="H45" s="60">
        <f>'[4]62'!$M$18</f>
        <v>133</v>
      </c>
      <c r="I45" s="49">
        <f>H45/Tab.1!D45</f>
        <v>4.4735956945845944E-2</v>
      </c>
      <c r="J45" s="60">
        <f>'[4]62'!$M$23</f>
        <v>66</v>
      </c>
      <c r="K45" s="49">
        <f>J45/Tab.1!D45</f>
        <v>2.2199798183652877E-2</v>
      </c>
      <c r="L45" s="60">
        <f>'[4]62'!$M$25</f>
        <v>663</v>
      </c>
      <c r="M45" s="49">
        <f>L45/Tab.1!D45</f>
        <v>0.22300706357214933</v>
      </c>
      <c r="N45" s="60">
        <f>'[4]62'!$M$26</f>
        <v>505</v>
      </c>
      <c r="O45" s="117">
        <f>N45/Tab.1!D45</f>
        <v>0.16986209216279852</v>
      </c>
      <c r="P45" s="60">
        <f>'[4]62'!$N27</f>
        <v>457</v>
      </c>
      <c r="Q45" s="85">
        <f>P45/Tab.1!D45</f>
        <v>0.15371678439286915</v>
      </c>
      <c r="R45" s="60">
        <f>'[4]62'!$T$162</f>
        <v>80</v>
      </c>
      <c r="S45" s="84">
        <f>R45/Tab.1!D45</f>
        <v>2.6908846283215607E-2</v>
      </c>
    </row>
    <row r="46" spans="1:19" s="50" customFormat="1" ht="40.15" customHeight="1" x14ac:dyDescent="0.2">
      <c r="A46" s="51" t="s">
        <v>91</v>
      </c>
      <c r="B46" s="11">
        <f>SUM(B47:B52)</f>
        <v>1283</v>
      </c>
      <c r="C46" s="12">
        <f>B46/Tab.1!D46</f>
        <v>0.1534505441932783</v>
      </c>
      <c r="D46" s="11">
        <f>SUM(D47:D52)</f>
        <v>7202</v>
      </c>
      <c r="E46" s="12">
        <f>D46/Tab.1!D46</f>
        <v>0.86138021767731132</v>
      </c>
      <c r="F46" s="11">
        <f>SUM(F47:F52)</f>
        <v>1159</v>
      </c>
      <c r="G46" s="12">
        <f>F46/Tab.1!D46</f>
        <v>0.13861978232268868</v>
      </c>
      <c r="H46" s="11">
        <f>SUM(H47:H52)</f>
        <v>454</v>
      </c>
      <c r="I46" s="12">
        <f>H46/Tab.1!D46</f>
        <v>5.4299724913287883E-2</v>
      </c>
      <c r="J46" s="13">
        <f>SUM(J47:J52)</f>
        <v>386</v>
      </c>
      <c r="K46" s="12">
        <f>J46/Tab.1!D46</f>
        <v>4.6166726468125821E-2</v>
      </c>
      <c r="L46" s="11">
        <f>SUM(L47:L52)</f>
        <v>3025</v>
      </c>
      <c r="M46" s="12">
        <f>L46/Tab.1!D46</f>
        <v>0.36179882789140055</v>
      </c>
      <c r="N46" s="11">
        <f>SUM(N47:N52)</f>
        <v>1798</v>
      </c>
      <c r="O46" s="118">
        <f>N46/Tab.1!D46</f>
        <v>0.21504604712354983</v>
      </c>
      <c r="P46" s="11">
        <f>SUM(P47:P52)</f>
        <v>1109</v>
      </c>
      <c r="Q46" s="84">
        <f>P46/Tab.1!D46</f>
        <v>0.13263963640712834</v>
      </c>
      <c r="R46" s="11">
        <f>SUM(R47:R52)</f>
        <v>170</v>
      </c>
      <c r="S46" s="84">
        <f>R46/Tab.1!D46</f>
        <v>2.0332496112905156E-2</v>
      </c>
    </row>
    <row r="47" spans="1:19" s="54" customFormat="1" ht="18" customHeight="1" x14ac:dyDescent="0.2">
      <c r="A47" s="53" t="s">
        <v>36</v>
      </c>
      <c r="B47" s="60">
        <f>'[4]03'!$O$16</f>
        <v>618</v>
      </c>
      <c r="C47" s="49">
        <f>B47/Tab.1!D47</f>
        <v>0.19360902255639098</v>
      </c>
      <c r="D47" s="60">
        <f>'[4]03'!$M$17</f>
        <v>2756</v>
      </c>
      <c r="E47" s="49">
        <f>D47/Tab.1!D47</f>
        <v>0.86340852130325818</v>
      </c>
      <c r="F47" s="60">
        <f>'[4]03'!$M$19</f>
        <v>436</v>
      </c>
      <c r="G47" s="49">
        <f>F47/Tab.1!D47</f>
        <v>0.13659147869674185</v>
      </c>
      <c r="H47" s="60">
        <f>'[4]03'!$M$18</f>
        <v>263</v>
      </c>
      <c r="I47" s="49">
        <f>H47/Tab.1!D47</f>
        <v>8.2393483709273185E-2</v>
      </c>
      <c r="J47" s="60">
        <f>'[4]03'!$M$23</f>
        <v>133</v>
      </c>
      <c r="K47" s="49">
        <f>J47/Tab.1!D47</f>
        <v>4.1666666666666664E-2</v>
      </c>
      <c r="L47" s="60">
        <f>'[4]03'!$M$25</f>
        <v>1337</v>
      </c>
      <c r="M47" s="49">
        <f>L47/Tab.1!D47</f>
        <v>0.41885964912280704</v>
      </c>
      <c r="N47" s="60">
        <f>'[4]03'!$M$26</f>
        <v>679</v>
      </c>
      <c r="O47" s="117">
        <f>N47/Tab.1!D47</f>
        <v>0.21271929824561403</v>
      </c>
      <c r="P47" s="60">
        <f>'[4]03'!$N27</f>
        <v>314</v>
      </c>
      <c r="Q47" s="85">
        <f>P47/Tab.1!D47</f>
        <v>9.8370927318295734E-2</v>
      </c>
      <c r="R47" s="60">
        <f>'[4]03'!$T$162</f>
        <v>75</v>
      </c>
      <c r="S47" s="84">
        <f>R47/Tab.1!D47</f>
        <v>2.3496240601503758E-2</v>
      </c>
    </row>
    <row r="48" spans="1:19" s="54" customFormat="1" ht="18" customHeight="1" x14ac:dyDescent="0.2">
      <c r="A48" s="53" t="s">
        <v>23</v>
      </c>
      <c r="B48" s="60">
        <f>'[4]10'!$O$16</f>
        <v>59</v>
      </c>
      <c r="C48" s="49">
        <f>B48/Tab.1!D48</f>
        <v>0.1057347670250896</v>
      </c>
      <c r="D48" s="60">
        <f>'[4]10'!$M$17</f>
        <v>444</v>
      </c>
      <c r="E48" s="49">
        <f>D48/Tab.1!D48</f>
        <v>0.79569892473118276</v>
      </c>
      <c r="F48" s="60">
        <f>'[4]10'!$M$19</f>
        <v>114</v>
      </c>
      <c r="G48" s="49">
        <f>F48/Tab.1!D48</f>
        <v>0.20430107526881722</v>
      </c>
      <c r="H48" s="60">
        <f>'[4]10'!$M$18</f>
        <v>24</v>
      </c>
      <c r="I48" s="49">
        <f>H48/Tab.1!D48</f>
        <v>4.3010752688172046E-2</v>
      </c>
      <c r="J48" s="60">
        <f>'[4]10'!$M$23</f>
        <v>33</v>
      </c>
      <c r="K48" s="49">
        <f>J48/Tab.1!D48</f>
        <v>5.9139784946236562E-2</v>
      </c>
      <c r="L48" s="60">
        <f>'[4]10'!$M$25</f>
        <v>216</v>
      </c>
      <c r="M48" s="49">
        <f>L48/Tab.1!D48</f>
        <v>0.38709677419354838</v>
      </c>
      <c r="N48" s="60">
        <f>'[4]10'!$M$26</f>
        <v>161</v>
      </c>
      <c r="O48" s="117">
        <f>N48/Tab.1!D48</f>
        <v>0.28853046594982079</v>
      </c>
      <c r="P48" s="60">
        <f>'[4]10'!$N27</f>
        <v>76</v>
      </c>
      <c r="Q48" s="85">
        <f>P48/Tab.1!D48</f>
        <v>0.13620071684587814</v>
      </c>
      <c r="R48" s="60">
        <f>'[4]10'!$T$162</f>
        <v>4</v>
      </c>
      <c r="S48" s="84">
        <f>R48/Tab.1!D48</f>
        <v>7.1684587813620072E-3</v>
      </c>
    </row>
    <row r="49" spans="1:19" s="54" customFormat="1" ht="18" customHeight="1" x14ac:dyDescent="0.2">
      <c r="A49" s="53" t="s">
        <v>49</v>
      </c>
      <c r="B49" s="60">
        <f>'[4]26'!$O$16</f>
        <v>165</v>
      </c>
      <c r="C49" s="49">
        <f>B49/Tab.1!D49</f>
        <v>0.13147410358565736</v>
      </c>
      <c r="D49" s="60">
        <f>'[4]26'!$M$17</f>
        <v>1069</v>
      </c>
      <c r="E49" s="49">
        <f>D49/Tab.1!D49</f>
        <v>0.85179282868525896</v>
      </c>
      <c r="F49" s="60">
        <f>'[4]26'!$M$19</f>
        <v>186</v>
      </c>
      <c r="G49" s="49">
        <f>F49/Tab.1!D49</f>
        <v>0.14820717131474104</v>
      </c>
      <c r="H49" s="60">
        <f>'[4]26'!$M$18</f>
        <v>15</v>
      </c>
      <c r="I49" s="49">
        <f>H49/Tab.1!D49</f>
        <v>1.1952191235059761E-2</v>
      </c>
      <c r="J49" s="60">
        <f>'[4]26'!$M$23</f>
        <v>66</v>
      </c>
      <c r="K49" s="49">
        <f>J49/Tab.1!D49</f>
        <v>5.2589641434262951E-2</v>
      </c>
      <c r="L49" s="60">
        <f>'[4]26'!$M$25</f>
        <v>436</v>
      </c>
      <c r="M49" s="49">
        <f>L49/Tab.1!D49</f>
        <v>0.34741035856573704</v>
      </c>
      <c r="N49" s="60">
        <f>'[4]26'!$M$26</f>
        <v>292</v>
      </c>
      <c r="O49" s="117">
        <f>N49/Tab.1!D49</f>
        <v>0.23266932270916335</v>
      </c>
      <c r="P49" s="60">
        <f>'[4]26'!$N27</f>
        <v>195</v>
      </c>
      <c r="Q49" s="85">
        <f>P49/Tab.1!D49</f>
        <v>0.15537848605577689</v>
      </c>
      <c r="R49" s="60">
        <f>'[4]26'!$T$162</f>
        <v>20</v>
      </c>
      <c r="S49" s="84">
        <f>R49/Tab.1!D49</f>
        <v>1.5936254980079681E-2</v>
      </c>
    </row>
    <row r="50" spans="1:19" s="54" customFormat="1" ht="18" customHeight="1" x14ac:dyDescent="0.2">
      <c r="A50" s="53" t="s">
        <v>24</v>
      </c>
      <c r="B50" s="60">
        <f>'[4]29'!$O$16</f>
        <v>121</v>
      </c>
      <c r="C50" s="49">
        <f>B50/Tab.1!D50</f>
        <v>0.11886051080550099</v>
      </c>
      <c r="D50" s="60">
        <f>'[4]29'!$M$17</f>
        <v>841</v>
      </c>
      <c r="E50" s="49">
        <f>D50/Tab.1!D50</f>
        <v>0.82612966601178783</v>
      </c>
      <c r="F50" s="60">
        <f>'[4]29'!$M$19</f>
        <v>177</v>
      </c>
      <c r="G50" s="49">
        <f>F50/Tab.1!D50</f>
        <v>0.17387033398821219</v>
      </c>
      <c r="H50" s="60">
        <f>'[4]29'!$M$18</f>
        <v>60</v>
      </c>
      <c r="I50" s="49">
        <f>H50/Tab.1!D50</f>
        <v>5.8939096267190572E-2</v>
      </c>
      <c r="J50" s="60">
        <f>'[4]29'!$M$23</f>
        <v>54</v>
      </c>
      <c r="K50" s="49">
        <f>J50/Tab.1!D50</f>
        <v>5.304518664047151E-2</v>
      </c>
      <c r="L50" s="60">
        <f>'[4]29'!$M$25</f>
        <v>225</v>
      </c>
      <c r="M50" s="49">
        <f>L50/Tab.1!D50</f>
        <v>0.22102161100196463</v>
      </c>
      <c r="N50" s="60">
        <f>'[4]29'!$M$26</f>
        <v>259</v>
      </c>
      <c r="O50" s="117">
        <f>N50/Tab.1!D50</f>
        <v>0.25442043222003929</v>
      </c>
      <c r="P50" s="60">
        <f>'[4]29'!$N27</f>
        <v>163</v>
      </c>
      <c r="Q50" s="85">
        <f>P50/Tab.1!D50</f>
        <v>0.16011787819253437</v>
      </c>
      <c r="R50" s="60">
        <f>'[4]29'!$T$162</f>
        <v>31</v>
      </c>
      <c r="S50" s="84">
        <f>R50/Tab.1!D50</f>
        <v>3.0451866404715127E-2</v>
      </c>
    </row>
    <row r="51" spans="1:19" s="54" customFormat="1" ht="18" customHeight="1" x14ac:dyDescent="0.2">
      <c r="A51" s="53" t="s">
        <v>13</v>
      </c>
      <c r="B51" s="60">
        <f>'[4]33'!$O$16</f>
        <v>169</v>
      </c>
      <c r="C51" s="49">
        <f>B51/Tab.1!D51</f>
        <v>0.15619223659889095</v>
      </c>
      <c r="D51" s="60">
        <f>'[4]33'!$M$17</f>
        <v>963</v>
      </c>
      <c r="E51" s="49">
        <f>D51/Tab.1!D51</f>
        <v>0.89001848428835495</v>
      </c>
      <c r="F51" s="60">
        <f>'[4]33'!$M$19</f>
        <v>119</v>
      </c>
      <c r="G51" s="49">
        <f>F51/Tab.1!D51</f>
        <v>0.10998151571164511</v>
      </c>
      <c r="H51" s="60">
        <f>'[4]33'!$M$18</f>
        <v>72</v>
      </c>
      <c r="I51" s="49">
        <f>H51/Tab.1!D51</f>
        <v>6.6543438077634007E-2</v>
      </c>
      <c r="J51" s="60">
        <f>'[4]33'!$M$23</f>
        <v>57</v>
      </c>
      <c r="K51" s="49">
        <f>J51/Tab.1!D51</f>
        <v>5.2680221811460259E-2</v>
      </c>
      <c r="L51" s="60">
        <f>'[4]33'!$M$25</f>
        <v>453</v>
      </c>
      <c r="M51" s="49">
        <f>L51/Tab.1!D51</f>
        <v>0.41866913123844735</v>
      </c>
      <c r="N51" s="60">
        <f>'[4]33'!$M$26</f>
        <v>202</v>
      </c>
      <c r="O51" s="117">
        <f>N51/Tab.1!D51</f>
        <v>0.1866913123844732</v>
      </c>
      <c r="P51" s="60">
        <f>'[4]33'!$N27</f>
        <v>174</v>
      </c>
      <c r="Q51" s="85">
        <f>P51/Tab.1!D51</f>
        <v>0.16081330868761554</v>
      </c>
      <c r="R51" s="60">
        <f>'[4]33'!$T$162</f>
        <v>11</v>
      </c>
      <c r="S51" s="84">
        <f>R51/Tab.1!D51</f>
        <v>1.0166358595194085E-2</v>
      </c>
    </row>
    <row r="52" spans="1:19" s="54" customFormat="1" ht="18" customHeight="1" x14ac:dyDescent="0.2">
      <c r="A52" s="53" t="s">
        <v>45</v>
      </c>
      <c r="B52" s="60">
        <f>'[4]64'!$O$16</f>
        <v>151</v>
      </c>
      <c r="C52" s="49">
        <f>B52/Tab.1!D52</f>
        <v>0.12022292993630573</v>
      </c>
      <c r="D52" s="60">
        <f>'[4]64'!$M$17</f>
        <v>1129</v>
      </c>
      <c r="E52" s="49">
        <f>D52/Tab.1!D52</f>
        <v>0.89888535031847139</v>
      </c>
      <c r="F52" s="60">
        <f>'[4]64'!$M$19</f>
        <v>127</v>
      </c>
      <c r="G52" s="49">
        <f>F52/Tab.1!D52</f>
        <v>0.10111464968152867</v>
      </c>
      <c r="H52" s="60">
        <f>'[4]64'!$M$18</f>
        <v>20</v>
      </c>
      <c r="I52" s="49">
        <f>H52/Tab.1!D52</f>
        <v>1.5923566878980892E-2</v>
      </c>
      <c r="J52" s="60">
        <f>'[4]64'!$M$23</f>
        <v>43</v>
      </c>
      <c r="K52" s="49">
        <f>J52/Tab.1!D52</f>
        <v>3.4235668789808917E-2</v>
      </c>
      <c r="L52" s="60">
        <f>'[4]64'!$M$25</f>
        <v>358</v>
      </c>
      <c r="M52" s="49">
        <f>L52/Tab.1!D52</f>
        <v>0.28503184713375795</v>
      </c>
      <c r="N52" s="60">
        <f>'[4]64'!$M$26</f>
        <v>205</v>
      </c>
      <c r="O52" s="117">
        <f>N52/Tab.1!D52</f>
        <v>0.16321656050955413</v>
      </c>
      <c r="P52" s="60">
        <f>'[4]64'!$N27</f>
        <v>187</v>
      </c>
      <c r="Q52" s="85">
        <f>P52/Tab.1!D52</f>
        <v>0.14888535031847133</v>
      </c>
      <c r="R52" s="60">
        <f>'[4]64'!$T$162</f>
        <v>29</v>
      </c>
      <c r="S52" s="84">
        <f>R52/Tab.1!D52</f>
        <v>2.3089171974522291E-2</v>
      </c>
    </row>
    <row r="53" spans="1:19" s="50" customFormat="1" ht="40.15" customHeight="1" x14ac:dyDescent="0.2">
      <c r="A53" s="51" t="s">
        <v>92</v>
      </c>
      <c r="B53" s="11">
        <f>SUM(B54:B56)</f>
        <v>710</v>
      </c>
      <c r="C53" s="12">
        <f>B53/Tab.1!D53</f>
        <v>0.16480965645311049</v>
      </c>
      <c r="D53" s="11">
        <f>SUM(D54:D56)</f>
        <v>3690</v>
      </c>
      <c r="E53" s="12">
        <f>D53/Tab.1!D53</f>
        <v>0.85654596100278546</v>
      </c>
      <c r="F53" s="11">
        <f>SUM(F54:F56)</f>
        <v>618</v>
      </c>
      <c r="G53" s="12">
        <f>F53/Tab.1!D53</f>
        <v>0.14345403899721448</v>
      </c>
      <c r="H53" s="11">
        <f>SUM(H54:H56)</f>
        <v>121</v>
      </c>
      <c r="I53" s="12">
        <f>H53/Tab.1!D53</f>
        <v>2.8087279480037142E-2</v>
      </c>
      <c r="J53" s="13">
        <f>SUM(J54:J56)</f>
        <v>139</v>
      </c>
      <c r="K53" s="12">
        <f>J53/Tab.1!D53</f>
        <v>3.2265552460538534E-2</v>
      </c>
      <c r="L53" s="11">
        <f>SUM(L54:L56)</f>
        <v>1574</v>
      </c>
      <c r="M53" s="12">
        <f>L53/Tab.1!D53</f>
        <v>0.36536675951717734</v>
      </c>
      <c r="N53" s="11">
        <f>SUM(N54:N56)</f>
        <v>881</v>
      </c>
      <c r="O53" s="118">
        <f>N53/Tab.1!D53</f>
        <v>0.20450324976787373</v>
      </c>
      <c r="P53" s="11">
        <f>SUM(P54:P56)</f>
        <v>497</v>
      </c>
      <c r="Q53" s="84">
        <f>P53/Tab.1!D53</f>
        <v>0.11536675951717734</v>
      </c>
      <c r="R53" s="11">
        <f>SUM(R54:R56)</f>
        <v>158</v>
      </c>
      <c r="S53" s="84">
        <f>R53/Tab.1!D53</f>
        <v>3.6675951717734447E-2</v>
      </c>
    </row>
    <row r="54" spans="1:19" s="54" customFormat="1" ht="18" customHeight="1" x14ac:dyDescent="0.2">
      <c r="A54" s="53" t="s">
        <v>3</v>
      </c>
      <c r="B54" s="60">
        <f>'[4]06'!$O$16</f>
        <v>151</v>
      </c>
      <c r="C54" s="49">
        <f>B54/Tab.1!D54</f>
        <v>0.13652802893309224</v>
      </c>
      <c r="D54" s="60">
        <f>'[4]06'!$M$17</f>
        <v>849</v>
      </c>
      <c r="E54" s="49">
        <f>D54/Tab.1!D54</f>
        <v>0.76763110307414106</v>
      </c>
      <c r="F54" s="60">
        <f>'[4]06'!$M$19</f>
        <v>257</v>
      </c>
      <c r="G54" s="49">
        <f>F54/Tab.1!D54</f>
        <v>0.23236889692585896</v>
      </c>
      <c r="H54" s="60">
        <f>'[4]06'!$M$18</f>
        <v>6</v>
      </c>
      <c r="I54" s="49">
        <f>H54/Tab.1!D54</f>
        <v>5.4249547920433997E-3</v>
      </c>
      <c r="J54" s="60">
        <f>'[4]06'!$M$23</f>
        <v>55</v>
      </c>
      <c r="K54" s="49">
        <f>J54/Tab.1!D54</f>
        <v>4.9728752260397829E-2</v>
      </c>
      <c r="L54" s="60">
        <f>'[4]06'!$M$25</f>
        <v>350</v>
      </c>
      <c r="M54" s="49">
        <f>L54/Tab.1!D54</f>
        <v>0.31645569620253167</v>
      </c>
      <c r="N54" s="60">
        <f>'[4]06'!$M$26</f>
        <v>335</v>
      </c>
      <c r="O54" s="117">
        <f>N54/Tab.1!D54</f>
        <v>0.30289330922242313</v>
      </c>
      <c r="P54" s="60">
        <f>'[4]06'!$N27</f>
        <v>147</v>
      </c>
      <c r="Q54" s="85">
        <f>P54/Tab.1!D54</f>
        <v>0.13291139240506328</v>
      </c>
      <c r="R54" s="60">
        <f>'[4]06'!$T$162</f>
        <v>30</v>
      </c>
      <c r="S54" s="84">
        <f>R54/Tab.1!D54</f>
        <v>2.7124773960216998E-2</v>
      </c>
    </row>
    <row r="55" spans="1:19" s="54" customFormat="1" ht="18" customHeight="1" x14ac:dyDescent="0.2">
      <c r="A55" s="56" t="s">
        <v>11</v>
      </c>
      <c r="B55" s="60">
        <f>'[4]28'!$O$16</f>
        <v>199</v>
      </c>
      <c r="C55" s="49">
        <f>B55/Tab.1!D55</f>
        <v>0.23466981132075471</v>
      </c>
      <c r="D55" s="60">
        <f>'[4]28'!$M$17</f>
        <v>695</v>
      </c>
      <c r="E55" s="49">
        <f>D55/Tab.1!D55</f>
        <v>0.81957547169811318</v>
      </c>
      <c r="F55" s="60">
        <f>'[4]28'!$M$19</f>
        <v>153</v>
      </c>
      <c r="G55" s="49">
        <f>F55/Tab.1!D55</f>
        <v>0.18042452830188679</v>
      </c>
      <c r="H55" s="60">
        <f>'[4]28'!$M$18</f>
        <v>0</v>
      </c>
      <c r="I55" s="49">
        <f>H55/Tab.1!D55</f>
        <v>0</v>
      </c>
      <c r="J55" s="60">
        <f>'[4]28'!$M$23</f>
        <v>43</v>
      </c>
      <c r="K55" s="49">
        <f>J55/Tab.1!D55</f>
        <v>5.0707547169811323E-2</v>
      </c>
      <c r="L55" s="60">
        <f>'[4]28'!$M$25</f>
        <v>334</v>
      </c>
      <c r="M55" s="49">
        <f>L55/Tab.1!D55</f>
        <v>0.39386792452830188</v>
      </c>
      <c r="N55" s="60">
        <f>'[4]28'!$M$26</f>
        <v>194</v>
      </c>
      <c r="O55" s="117">
        <f>N55/Tab.1!D55</f>
        <v>0.22877358490566038</v>
      </c>
      <c r="P55" s="60">
        <f>'[4]28'!$N27</f>
        <v>109</v>
      </c>
      <c r="Q55" s="85">
        <f>P55/Tab.1!D55</f>
        <v>0.12853773584905662</v>
      </c>
      <c r="R55" s="60">
        <f>'[4]28'!$T$162</f>
        <v>19</v>
      </c>
      <c r="S55" s="84">
        <f>R55/Tab.1!D55</f>
        <v>2.2405660377358489E-2</v>
      </c>
    </row>
    <row r="56" spans="1:19" s="54" customFormat="1" ht="18" customHeight="1" x14ac:dyDescent="0.2">
      <c r="A56" s="53" t="s">
        <v>15</v>
      </c>
      <c r="B56" s="60">
        <f>'[4]38'!$O$16</f>
        <v>360</v>
      </c>
      <c r="C56" s="49">
        <f>B56/Tab.1!D56</f>
        <v>0.15293118096856415</v>
      </c>
      <c r="D56" s="60">
        <f>'[4]38'!$M$17</f>
        <v>2146</v>
      </c>
      <c r="E56" s="49">
        <f>D56/Tab.1!D56</f>
        <v>0.91163976210705178</v>
      </c>
      <c r="F56" s="60">
        <f>'[4]38'!$M$19</f>
        <v>208</v>
      </c>
      <c r="G56" s="49">
        <f>F56/Tab.1!D56</f>
        <v>8.8360237892948168E-2</v>
      </c>
      <c r="H56" s="60">
        <f>'[4]38'!$M$18</f>
        <v>115</v>
      </c>
      <c r="I56" s="49">
        <f>H56/Tab.1!D56</f>
        <v>4.8853016142735767E-2</v>
      </c>
      <c r="J56" s="60">
        <f>'[4]38'!$M$23</f>
        <v>41</v>
      </c>
      <c r="K56" s="49">
        <f>J56/Tab.1!D56</f>
        <v>1.7417162276975363E-2</v>
      </c>
      <c r="L56" s="60">
        <f>'[4]38'!$M$25</f>
        <v>890</v>
      </c>
      <c r="M56" s="49">
        <f>L56/Tab.1!D56</f>
        <v>0.3780798640611725</v>
      </c>
      <c r="N56" s="60">
        <f>'[4]38'!$M$26</f>
        <v>352</v>
      </c>
      <c r="O56" s="117">
        <f>N56/Tab.1!D56</f>
        <v>0.14953271028037382</v>
      </c>
      <c r="P56" s="60">
        <f>'[4]38'!$N27</f>
        <v>241</v>
      </c>
      <c r="Q56" s="85">
        <f>P56/Tab.1!D56</f>
        <v>0.10237892948173322</v>
      </c>
      <c r="R56" s="60">
        <f>'[4]38'!$T$162</f>
        <v>109</v>
      </c>
      <c r="S56" s="84">
        <f>R56/Tab.1!D56</f>
        <v>4.630416312659303E-2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L6" sqref="AL6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232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f>SUM(B5,B7,B12,B19,B25,B32,B41,B46,B53)</f>
        <v>87167</v>
      </c>
      <c r="C3" s="11">
        <f>SUM(C5,C7,C12,C19,C25,C32,C41,C46,C53)</f>
        <v>12585</v>
      </c>
      <c r="D3" s="11">
        <f t="shared" ref="D3:J3" si="0">SUM(D5,D7,D12,D19,D25,D32,D41,D46,D53)</f>
        <v>24046</v>
      </c>
      <c r="E3" s="11">
        <f>SUM(E5,E7,E12,E19,E25,E32,E41,E46,E53)</f>
        <v>29925</v>
      </c>
      <c r="F3" s="11">
        <f t="shared" si="0"/>
        <v>55003</v>
      </c>
      <c r="G3" s="11">
        <f>SUM(G5,G7,G12,G19,G25,G32,G41,G46,G53)</f>
        <v>631</v>
      </c>
      <c r="H3" s="11">
        <f>SUM(H5,H7,H12,H19,H25,H32,H41,H46,H53)</f>
        <v>5537</v>
      </c>
      <c r="I3" s="11">
        <f t="shared" si="0"/>
        <v>14159</v>
      </c>
      <c r="J3" s="11">
        <f t="shared" si="0"/>
        <v>262</v>
      </c>
    </row>
    <row r="4" spans="1:11" s="58" customFormat="1" ht="40.15" customHeight="1" x14ac:dyDescent="0.25">
      <c r="A4" s="14" t="s">
        <v>96</v>
      </c>
      <c r="B4" s="15">
        <f>SUM(B5,B7,B12)</f>
        <v>27909</v>
      </c>
      <c r="C4" s="15">
        <f>SUM(C5,C7,C12)</f>
        <v>2866</v>
      </c>
      <c r="D4" s="15">
        <f t="shared" ref="D4:J4" si="1">SUM(D5,D7,D12)</f>
        <v>6199</v>
      </c>
      <c r="E4" s="15">
        <f>SUM(E5,E7,E12)</f>
        <v>11868</v>
      </c>
      <c r="F4" s="15">
        <f t="shared" si="1"/>
        <v>15930</v>
      </c>
      <c r="G4" s="15">
        <f>SUM(G5,G7,G12)</f>
        <v>63</v>
      </c>
      <c r="H4" s="15">
        <f>SUM(H5,H7,H12)</f>
        <v>2510</v>
      </c>
      <c r="I4" s="15">
        <f t="shared" si="1"/>
        <v>3716</v>
      </c>
      <c r="J4" s="15">
        <f t="shared" si="1"/>
        <v>66</v>
      </c>
    </row>
    <row r="5" spans="1:11" s="59" customFormat="1" ht="40.15" customHeight="1" x14ac:dyDescent="0.2">
      <c r="A5" s="10" t="s">
        <v>86</v>
      </c>
      <c r="B5" s="11">
        <f t="shared" ref="B5:J5" si="2">B6</f>
        <v>13435</v>
      </c>
      <c r="C5" s="11">
        <f>C6</f>
        <v>1017</v>
      </c>
      <c r="D5" s="11">
        <f t="shared" si="2"/>
        <v>2620</v>
      </c>
      <c r="E5" s="11">
        <f>E6</f>
        <v>6230</v>
      </c>
      <c r="F5" s="11">
        <f t="shared" si="2"/>
        <v>7477</v>
      </c>
      <c r="G5" s="11">
        <f>G6</f>
        <v>5</v>
      </c>
      <c r="H5" s="11">
        <f>H6</f>
        <v>1583</v>
      </c>
      <c r="I5" s="11">
        <f t="shared" si="2"/>
        <v>1443</v>
      </c>
      <c r="J5" s="11">
        <f t="shared" si="2"/>
        <v>23</v>
      </c>
    </row>
    <row r="6" spans="1:11" s="59" customFormat="1" ht="18" customHeight="1" x14ac:dyDescent="0.2">
      <c r="A6" s="53" t="s">
        <v>46</v>
      </c>
      <c r="B6" s="60">
        <f>'[4]65'!$M$28</f>
        <v>13435</v>
      </c>
      <c r="C6" s="60">
        <f>'[4]65'!$M$30</f>
        <v>1017</v>
      </c>
      <c r="D6" s="60">
        <f>'[4]65'!$M$29</f>
        <v>2620</v>
      </c>
      <c r="E6" s="60">
        <f>'[4]65'!$M$32</f>
        <v>6230</v>
      </c>
      <c r="F6" s="60">
        <f>'[4]65'!$M$31</f>
        <v>7477</v>
      </c>
      <c r="G6" s="60">
        <f>'[4]65'!$M$33</f>
        <v>5</v>
      </c>
      <c r="H6" s="60">
        <f>'[4]65'!$M$36</f>
        <v>1583</v>
      </c>
      <c r="I6" s="60">
        <f>'[4]65'!$M$34</f>
        <v>1443</v>
      </c>
      <c r="J6" s="60">
        <f>'[4]65'!$M$35</f>
        <v>23</v>
      </c>
    </row>
    <row r="7" spans="1:11" s="59" customFormat="1" ht="40.15" customHeight="1" x14ac:dyDescent="0.2">
      <c r="A7" s="10" t="s">
        <v>93</v>
      </c>
      <c r="B7" s="11">
        <f>SUM(B8:B11)</f>
        <v>8143</v>
      </c>
      <c r="C7" s="11">
        <f>SUM(C8:C11)</f>
        <v>1139</v>
      </c>
      <c r="D7" s="11">
        <f t="shared" ref="D7:J7" si="3">SUM(D8:D11)</f>
        <v>2175</v>
      </c>
      <c r="E7" s="11">
        <f>SUM(E8:E11)</f>
        <v>2985</v>
      </c>
      <c r="F7" s="11">
        <f t="shared" si="3"/>
        <v>4696</v>
      </c>
      <c r="G7" s="11">
        <f>SUM(G8:G11)</f>
        <v>34</v>
      </c>
      <c r="H7" s="11">
        <f>SUM(H8:H11)</f>
        <v>510</v>
      </c>
      <c r="I7" s="11">
        <f t="shared" si="3"/>
        <v>1361</v>
      </c>
      <c r="J7" s="11">
        <f t="shared" si="3"/>
        <v>19</v>
      </c>
    </row>
    <row r="8" spans="1:11" s="61" customFormat="1" ht="18" customHeight="1" x14ac:dyDescent="0.2">
      <c r="A8" s="53" t="s">
        <v>4</v>
      </c>
      <c r="B8" s="60">
        <f>'[4]08'!$M$28</f>
        <v>1666</v>
      </c>
      <c r="C8" s="60">
        <f>'[4]08'!$M$30</f>
        <v>227</v>
      </c>
      <c r="D8" s="60">
        <f>'[4]08'!$M$29</f>
        <v>428</v>
      </c>
      <c r="E8" s="60">
        <f>'[4]08'!$M$32</f>
        <v>613</v>
      </c>
      <c r="F8" s="60">
        <f>'[4]08'!$M$31</f>
        <v>987</v>
      </c>
      <c r="G8" s="60">
        <f>'[4]08'!$M$33</f>
        <v>20</v>
      </c>
      <c r="H8" s="60">
        <f>'[4]08'!$M$36</f>
        <v>106</v>
      </c>
      <c r="I8" s="60">
        <f>'[4]08'!$M$34</f>
        <v>203</v>
      </c>
      <c r="J8" s="60">
        <f>'[4]08'!$M$35</f>
        <v>6</v>
      </c>
    </row>
    <row r="9" spans="1:11" s="61" customFormat="1" ht="18" customHeight="1" x14ac:dyDescent="0.2">
      <c r="A9" s="53" t="s">
        <v>5</v>
      </c>
      <c r="B9" s="60">
        <f>'[4]12'!$M$28</f>
        <v>1682</v>
      </c>
      <c r="C9" s="60">
        <f>'[4]12'!$M$30</f>
        <v>261</v>
      </c>
      <c r="D9" s="60">
        <f>'[4]12'!$M$29</f>
        <v>469</v>
      </c>
      <c r="E9" s="60">
        <f>'[4]12'!$M$32</f>
        <v>585</v>
      </c>
      <c r="F9" s="60">
        <f>'[4]12'!$M$31</f>
        <v>1004</v>
      </c>
      <c r="G9" s="60">
        <f>'[4]12'!$M$33</f>
        <v>10</v>
      </c>
      <c r="H9" s="60">
        <f>'[4]12'!$M$36</f>
        <v>150</v>
      </c>
      <c r="I9" s="60">
        <f>'[4]12'!$M$34</f>
        <v>369</v>
      </c>
      <c r="J9" s="60">
        <f>'[4]12'!$M$35</f>
        <v>2</v>
      </c>
    </row>
    <row r="10" spans="1:11" s="61" customFormat="1" ht="18" customHeight="1" x14ac:dyDescent="0.2">
      <c r="A10" s="53" t="s">
        <v>7</v>
      </c>
      <c r="B10" s="60">
        <f>'[4]17'!$M$28</f>
        <v>1168</v>
      </c>
      <c r="C10" s="60">
        <f>'[4]17'!$M$30</f>
        <v>154</v>
      </c>
      <c r="D10" s="60">
        <f>'[4]17'!$M$29</f>
        <v>287</v>
      </c>
      <c r="E10" s="60">
        <f>'[4]17'!$M$32</f>
        <v>524</v>
      </c>
      <c r="F10" s="60">
        <f>'[4]17'!$M$31</f>
        <v>633</v>
      </c>
      <c r="G10" s="60">
        <f>'[4]17'!$M$33</f>
        <v>0</v>
      </c>
      <c r="H10" s="60">
        <f>'[4]17'!$M$36</f>
        <v>75</v>
      </c>
      <c r="I10" s="60">
        <f>'[4]17'!$M$34</f>
        <v>108</v>
      </c>
      <c r="J10" s="60">
        <f>'[4]17'!$M$35</f>
        <v>2</v>
      </c>
    </row>
    <row r="11" spans="1:11" s="61" customFormat="1" ht="18" customHeight="1" x14ac:dyDescent="0.2">
      <c r="A11" s="53" t="s">
        <v>37</v>
      </c>
      <c r="B11" s="60">
        <f>'[4]34'!$M$28</f>
        <v>3627</v>
      </c>
      <c r="C11" s="60">
        <f>'[4]34'!$M$30</f>
        <v>497</v>
      </c>
      <c r="D11" s="60">
        <f>'[4]34'!$M$29</f>
        <v>991</v>
      </c>
      <c r="E11" s="60">
        <f>'[4]34'!$M$32</f>
        <v>1263</v>
      </c>
      <c r="F11" s="60">
        <f>'[4]34'!$M$31</f>
        <v>2072</v>
      </c>
      <c r="G11" s="60">
        <f>'[4]34'!$M$33</f>
        <v>4</v>
      </c>
      <c r="H11" s="60">
        <f>'[4]34'!$M$36</f>
        <v>179</v>
      </c>
      <c r="I11" s="60">
        <f>'[4]34'!$M$34</f>
        <v>681</v>
      </c>
      <c r="J11" s="60">
        <f>'[4]34'!$M$35</f>
        <v>9</v>
      </c>
    </row>
    <row r="12" spans="1:11" s="59" customFormat="1" ht="40.15" customHeight="1" x14ac:dyDescent="0.2">
      <c r="A12" s="10" t="s">
        <v>94</v>
      </c>
      <c r="B12" s="11">
        <f>SUM(B13:B17)</f>
        <v>6331</v>
      </c>
      <c r="C12" s="11">
        <f>SUM(C13:C17)</f>
        <v>710</v>
      </c>
      <c r="D12" s="11">
        <f>SUM(D13:D17)</f>
        <v>1404</v>
      </c>
      <c r="E12" s="11">
        <f>SUM(E13:E17)</f>
        <v>2653</v>
      </c>
      <c r="F12" s="11">
        <f t="shared" ref="F12:J12" si="4">SUM(F13:F17)</f>
        <v>3757</v>
      </c>
      <c r="G12" s="11">
        <f>SUM(G13:G17)</f>
        <v>24</v>
      </c>
      <c r="H12" s="11">
        <f>SUM(H13:H17)</f>
        <v>417</v>
      </c>
      <c r="I12" s="11">
        <f t="shared" si="4"/>
        <v>912</v>
      </c>
      <c r="J12" s="11">
        <f t="shared" si="4"/>
        <v>24</v>
      </c>
    </row>
    <row r="13" spans="1:11" s="61" customFormat="1" ht="18" customHeight="1" x14ac:dyDescent="0.2">
      <c r="A13" s="53" t="s">
        <v>2</v>
      </c>
      <c r="B13" s="60">
        <f>'[4]05'!$M$28</f>
        <v>757</v>
      </c>
      <c r="C13" s="60">
        <f>'[4]05'!$M$30</f>
        <v>111</v>
      </c>
      <c r="D13" s="60">
        <f>'[4]05'!$M$29</f>
        <v>209</v>
      </c>
      <c r="E13" s="60">
        <f>'[4]05'!$M$32</f>
        <v>297</v>
      </c>
      <c r="F13" s="60">
        <f>'[4]05'!$M$31</f>
        <v>375</v>
      </c>
      <c r="G13" s="60">
        <f>'[4]05'!$M$33</f>
        <v>20</v>
      </c>
      <c r="H13" s="60">
        <f>'[4]05'!$M$36</f>
        <v>66</v>
      </c>
      <c r="I13" s="60">
        <f>'[4]05'!$M$34</f>
        <v>177</v>
      </c>
      <c r="J13" s="60">
        <f>'[4]05'!$M$35</f>
        <v>4</v>
      </c>
    </row>
    <row r="14" spans="1:11" s="61" customFormat="1" ht="18" customHeight="1" x14ac:dyDescent="0.2">
      <c r="A14" s="53" t="s">
        <v>6</v>
      </c>
      <c r="B14" s="60">
        <f>'[4]14'!$M$28</f>
        <v>1539</v>
      </c>
      <c r="C14" s="60">
        <f>'[4]14'!$M$30</f>
        <v>208</v>
      </c>
      <c r="D14" s="60">
        <f>'[4]14'!$M$29</f>
        <v>349</v>
      </c>
      <c r="E14" s="60">
        <f>'[4]14'!$M$32</f>
        <v>516</v>
      </c>
      <c r="F14" s="60">
        <f>'[4]14'!$M$31</f>
        <v>1021</v>
      </c>
      <c r="G14" s="60">
        <f>'[4]14'!$M$33</f>
        <v>0</v>
      </c>
      <c r="H14" s="60">
        <f>'[4]14'!$M$36</f>
        <v>87</v>
      </c>
      <c r="I14" s="60">
        <f>'[4]14'!$M$34</f>
        <v>277</v>
      </c>
      <c r="J14" s="60">
        <f>'[4]14'!$M$35</f>
        <v>6</v>
      </c>
    </row>
    <row r="15" spans="1:11" s="61" customFormat="1" ht="18" customHeight="1" x14ac:dyDescent="0.2">
      <c r="A15" s="53" t="s">
        <v>8</v>
      </c>
      <c r="B15" s="60">
        <f>'[4]18'!$M$28</f>
        <v>2080</v>
      </c>
      <c r="C15" s="60">
        <f>'[4]18'!$M$30</f>
        <v>199</v>
      </c>
      <c r="D15" s="60">
        <f>'[4]18'!$M$29</f>
        <v>423</v>
      </c>
      <c r="E15" s="60">
        <f>'[4]18'!$M$32</f>
        <v>937</v>
      </c>
      <c r="F15" s="60">
        <f>'[4]18'!$M$31</f>
        <v>1272</v>
      </c>
      <c r="G15" s="60">
        <f>'[4]18'!$M$33</f>
        <v>1</v>
      </c>
      <c r="H15" s="60">
        <f>'[4]18'!$M$36</f>
        <v>141</v>
      </c>
      <c r="I15" s="60">
        <f>'[4]18'!$M$34</f>
        <v>220</v>
      </c>
      <c r="J15" s="60">
        <f>'[4]18'!$M$35</f>
        <v>6</v>
      </c>
    </row>
    <row r="16" spans="1:11" s="61" customFormat="1" ht="18" customHeight="1" x14ac:dyDescent="0.2">
      <c r="A16" s="53" t="s">
        <v>9</v>
      </c>
      <c r="B16" s="60">
        <f>'[4]21'!$M$28</f>
        <v>1168</v>
      </c>
      <c r="C16" s="60">
        <f>'[4]21'!$M$30</f>
        <v>100</v>
      </c>
      <c r="D16" s="60">
        <f>'[4]21'!$M$29</f>
        <v>246</v>
      </c>
      <c r="E16" s="60">
        <f>'[4]21'!$M$32</f>
        <v>536</v>
      </c>
      <c r="F16" s="60">
        <f>'[4]21'!$M$31</f>
        <v>607</v>
      </c>
      <c r="G16" s="60">
        <f>'[4]21'!$M$33</f>
        <v>3</v>
      </c>
      <c r="H16" s="60">
        <f>'[4]21'!$M$36</f>
        <v>77</v>
      </c>
      <c r="I16" s="60">
        <f>'[4]21'!$M$34</f>
        <v>153</v>
      </c>
      <c r="J16" s="60">
        <f>'[4]21'!$M$35</f>
        <v>4</v>
      </c>
    </row>
    <row r="17" spans="1:10" s="61" customFormat="1" ht="18" customHeight="1" x14ac:dyDescent="0.2">
      <c r="A17" s="53" t="s">
        <v>12</v>
      </c>
      <c r="B17" s="60">
        <f>'[4]32'!$M$28</f>
        <v>787</v>
      </c>
      <c r="C17" s="60">
        <f>'[4]32'!$M$30</f>
        <v>92</v>
      </c>
      <c r="D17" s="60">
        <f>'[4]32'!$M$29</f>
        <v>177</v>
      </c>
      <c r="E17" s="60">
        <f>'[4]32'!$M$32</f>
        <v>367</v>
      </c>
      <c r="F17" s="60">
        <f>'[4]32'!$M$31</f>
        <v>482</v>
      </c>
      <c r="G17" s="60">
        <f>'[4]32'!$M$33</f>
        <v>0</v>
      </c>
      <c r="H17" s="60">
        <f>'[4]32'!$M$36</f>
        <v>46</v>
      </c>
      <c r="I17" s="60">
        <f>'[4]32'!$M$34</f>
        <v>85</v>
      </c>
      <c r="J17" s="60">
        <f>'[4]32'!$M$35</f>
        <v>4</v>
      </c>
    </row>
    <row r="18" spans="1:10" s="23" customFormat="1" ht="40.15" customHeight="1" x14ac:dyDescent="0.2">
      <c r="A18" s="14" t="s">
        <v>95</v>
      </c>
      <c r="B18" s="15">
        <f>SUM(B19,B25,B32,B41,B46,B53)</f>
        <v>59258</v>
      </c>
      <c r="C18" s="15">
        <f>SUM(C19,C25,C32,C41,C46,C53)</f>
        <v>9719</v>
      </c>
      <c r="D18" s="15">
        <f t="shared" ref="D18:J18" si="5">SUM(D19,D25,D32,D41,D46,D53)</f>
        <v>17847</v>
      </c>
      <c r="E18" s="15">
        <f>SUM(E19,E25,E32,E41,E46,E53)</f>
        <v>18057</v>
      </c>
      <c r="F18" s="15">
        <f t="shared" si="5"/>
        <v>39073</v>
      </c>
      <c r="G18" s="15">
        <f>SUM(G19,G25,G32,G41,G46,G53)</f>
        <v>568</v>
      </c>
      <c r="H18" s="15">
        <f>SUM(H19,H25,H32,H41,H46,H53)</f>
        <v>3027</v>
      </c>
      <c r="I18" s="15">
        <f t="shared" si="5"/>
        <v>10443</v>
      </c>
      <c r="J18" s="15">
        <f t="shared" si="5"/>
        <v>196</v>
      </c>
    </row>
    <row r="19" spans="1:10" s="59" customFormat="1" ht="40.15" customHeight="1" x14ac:dyDescent="0.2">
      <c r="A19" s="51" t="s">
        <v>87</v>
      </c>
      <c r="B19" s="11">
        <f>SUM(B20:B24)</f>
        <v>9427</v>
      </c>
      <c r="C19" s="11">
        <f>SUM(C20:C24)</f>
        <v>1690</v>
      </c>
      <c r="D19" s="11">
        <f>SUM(D20:D24)</f>
        <v>3038</v>
      </c>
      <c r="E19" s="11">
        <f>SUM(E20:E24)</f>
        <v>2746</v>
      </c>
      <c r="F19" s="11">
        <f t="shared" ref="F19:J19" si="6">SUM(F20:F24)</f>
        <v>6273</v>
      </c>
      <c r="G19" s="11">
        <f>SUM(G20:G24)</f>
        <v>34</v>
      </c>
      <c r="H19" s="11">
        <f>SUM(H20:H24)</f>
        <v>354</v>
      </c>
      <c r="I19" s="11">
        <f t="shared" si="6"/>
        <v>1669</v>
      </c>
      <c r="J19" s="11">
        <f t="shared" si="6"/>
        <v>17</v>
      </c>
    </row>
    <row r="20" spans="1:10" s="61" customFormat="1" ht="18" customHeight="1" x14ac:dyDescent="0.2">
      <c r="A20" s="53" t="s">
        <v>32</v>
      </c>
      <c r="B20" s="60">
        <f>'[4]02'!$M$28</f>
        <v>2155</v>
      </c>
      <c r="C20" s="60">
        <f>'[4]02'!$M$30</f>
        <v>355</v>
      </c>
      <c r="D20" s="60">
        <f>'[4]02'!$M$29</f>
        <v>672</v>
      </c>
      <c r="E20" s="60">
        <f>'[4]02'!$M$32</f>
        <v>670</v>
      </c>
      <c r="F20" s="60">
        <f>'[4]02'!$M$31</f>
        <v>1395</v>
      </c>
      <c r="G20" s="60">
        <f>'[4]02'!$M$33</f>
        <v>0</v>
      </c>
      <c r="H20" s="60">
        <f>'[4]02'!$M$36</f>
        <v>88</v>
      </c>
      <c r="I20" s="60">
        <f>'[4]02'!$M$34</f>
        <v>336</v>
      </c>
      <c r="J20" s="60">
        <f>'[4]02'!$M$35</f>
        <v>3</v>
      </c>
    </row>
    <row r="21" spans="1:10" s="61" customFormat="1" ht="18" customHeight="1" x14ac:dyDescent="0.2">
      <c r="A21" s="53" t="s">
        <v>33</v>
      </c>
      <c r="B21" s="60">
        <f>'[4]13'!$M$28</f>
        <v>1320</v>
      </c>
      <c r="C21" s="60">
        <f>'[4]13'!$M$30</f>
        <v>241</v>
      </c>
      <c r="D21" s="60">
        <f>'[4]13'!$M$29</f>
        <v>450</v>
      </c>
      <c r="E21" s="60">
        <f>'[4]13'!$M$32</f>
        <v>452</v>
      </c>
      <c r="F21" s="60">
        <f>'[4]13'!$M$31</f>
        <v>774</v>
      </c>
      <c r="G21" s="60">
        <f>'[4]13'!$M$33</f>
        <v>0</v>
      </c>
      <c r="H21" s="60">
        <f>'[4]13'!$M$36</f>
        <v>107</v>
      </c>
      <c r="I21" s="60">
        <f>'[4]13'!$M$34</f>
        <v>195</v>
      </c>
      <c r="J21" s="60">
        <f>'[4]13'!$M$35</f>
        <v>0</v>
      </c>
    </row>
    <row r="22" spans="1:10" s="61" customFormat="1" ht="18" customHeight="1" x14ac:dyDescent="0.2">
      <c r="A22" s="53" t="s">
        <v>34</v>
      </c>
      <c r="B22" s="60">
        <f>'[4]20'!$M$28</f>
        <v>2463</v>
      </c>
      <c r="C22" s="60">
        <f>'[4]20'!$M$30</f>
        <v>500</v>
      </c>
      <c r="D22" s="60">
        <f>'[4]20'!$M$29</f>
        <v>853</v>
      </c>
      <c r="E22" s="60">
        <f>'[4]20'!$M$32</f>
        <v>679</v>
      </c>
      <c r="F22" s="60">
        <f>'[4]20'!$M$31</f>
        <v>1665</v>
      </c>
      <c r="G22" s="60">
        <f>'[4]20'!$M$33</f>
        <v>5</v>
      </c>
      <c r="H22" s="60">
        <f>'[4]20'!$M$36</f>
        <v>91</v>
      </c>
      <c r="I22" s="60">
        <f>'[4]20'!$M$34</f>
        <v>471</v>
      </c>
      <c r="J22" s="60">
        <f>'[4]20'!$M$35</f>
        <v>6</v>
      </c>
    </row>
    <row r="23" spans="1:10" s="61" customFormat="1" ht="18" customHeight="1" x14ac:dyDescent="0.2">
      <c r="A23" s="53" t="s">
        <v>10</v>
      </c>
      <c r="B23" s="60">
        <f>'[4]24'!$M$28</f>
        <v>1985</v>
      </c>
      <c r="C23" s="62">
        <f>'[4]24'!$M$30</f>
        <v>336</v>
      </c>
      <c r="D23" s="60">
        <f>'[4]24'!$M$29</f>
        <v>581</v>
      </c>
      <c r="E23" s="60">
        <f>'[4]24'!$M$32</f>
        <v>503</v>
      </c>
      <c r="F23" s="60">
        <f>'[4]24'!$M$31</f>
        <v>1410</v>
      </c>
      <c r="G23" s="60">
        <f>'[4]24'!$M$33</f>
        <v>18</v>
      </c>
      <c r="H23" s="60">
        <f>'[4]24'!$M$36</f>
        <v>40</v>
      </c>
      <c r="I23" s="60">
        <f>'[4]24'!$M$34</f>
        <v>469</v>
      </c>
      <c r="J23" s="60">
        <f>'[4]24'!$M$35</f>
        <v>8</v>
      </c>
    </row>
    <row r="24" spans="1:10" s="61" customFormat="1" ht="18" customHeight="1" x14ac:dyDescent="0.2">
      <c r="A24" s="53" t="s">
        <v>35</v>
      </c>
      <c r="B24" s="60">
        <f>'[4]37'!$M$28</f>
        <v>1504</v>
      </c>
      <c r="C24" s="60">
        <f>'[4]37'!$M$30</f>
        <v>258</v>
      </c>
      <c r="D24" s="60">
        <f>'[4]37'!$M$29</f>
        <v>482</v>
      </c>
      <c r="E24" s="60">
        <f>'[4]37'!$M$32</f>
        <v>442</v>
      </c>
      <c r="F24" s="60">
        <f>'[4]37'!$M$31</f>
        <v>1029</v>
      </c>
      <c r="G24" s="60">
        <f>'[4]37'!$M$33</f>
        <v>11</v>
      </c>
      <c r="H24" s="60">
        <f>'[4]37'!$M$36</f>
        <v>28</v>
      </c>
      <c r="I24" s="60">
        <f>'[4]37'!$M$34</f>
        <v>198</v>
      </c>
      <c r="J24" s="60">
        <f>'[4]37'!$M$35</f>
        <v>0</v>
      </c>
    </row>
    <row r="25" spans="1:10" s="61" customFormat="1" ht="40.15" customHeight="1" x14ac:dyDescent="0.2">
      <c r="A25" s="51" t="s">
        <v>88</v>
      </c>
      <c r="B25" s="11">
        <f>SUM(B26:B31)</f>
        <v>9789</v>
      </c>
      <c r="C25" s="11">
        <f>SUM(C26:C31)</f>
        <v>1885</v>
      </c>
      <c r="D25" s="11">
        <f t="shared" ref="D25:J25" si="7">SUM(D26:D31)</f>
        <v>3293</v>
      </c>
      <c r="E25" s="11">
        <f>SUM(E26:E31)</f>
        <v>2699</v>
      </c>
      <c r="F25" s="11">
        <f t="shared" si="7"/>
        <v>6420</v>
      </c>
      <c r="G25" s="11">
        <f>SUM(G26:G31)</f>
        <v>35</v>
      </c>
      <c r="H25" s="11">
        <f>SUM(H26:H31)</f>
        <v>563</v>
      </c>
      <c r="I25" s="11">
        <f t="shared" si="7"/>
        <v>1676</v>
      </c>
      <c r="J25" s="11">
        <f t="shared" si="7"/>
        <v>36</v>
      </c>
    </row>
    <row r="26" spans="1:10" s="61" customFormat="1" ht="18" customHeight="1" x14ac:dyDescent="0.2">
      <c r="A26" s="53" t="s">
        <v>25</v>
      </c>
      <c r="B26" s="60">
        <f>'[4]11'!$M$28</f>
        <v>2174</v>
      </c>
      <c r="C26" s="60">
        <f>'[4]11'!$M$30</f>
        <v>406</v>
      </c>
      <c r="D26" s="60">
        <f>'[4]11'!$M$29</f>
        <v>752</v>
      </c>
      <c r="E26" s="60">
        <f>'[4]11'!$M$32</f>
        <v>524</v>
      </c>
      <c r="F26" s="60">
        <f>'[4]11'!$M$31</f>
        <v>1631</v>
      </c>
      <c r="G26" s="60">
        <f>'[4]11'!$M$33</f>
        <v>0</v>
      </c>
      <c r="H26" s="60">
        <f>'[4]11'!$M$36</f>
        <v>52</v>
      </c>
      <c r="I26" s="60">
        <f>'[4]11'!$M$34</f>
        <v>267</v>
      </c>
      <c r="J26" s="60">
        <f>'[4]11'!$M$35</f>
        <v>4</v>
      </c>
    </row>
    <row r="27" spans="1:10" s="61" customFormat="1" ht="18" customHeight="1" x14ac:dyDescent="0.2">
      <c r="A27" s="53" t="s">
        <v>26</v>
      </c>
      <c r="B27" s="60">
        <f>'[4]15'!$M$28</f>
        <v>2178</v>
      </c>
      <c r="C27" s="60">
        <f>'[4]15'!$M$30</f>
        <v>449</v>
      </c>
      <c r="D27" s="60">
        <f>'[4]15'!$M$29</f>
        <v>811</v>
      </c>
      <c r="E27" s="60">
        <f>'[4]15'!$M$32</f>
        <v>580</v>
      </c>
      <c r="F27" s="60">
        <f>'[4]15'!$M$31</f>
        <v>1383</v>
      </c>
      <c r="G27" s="60">
        <f>'[4]15'!$M$33</f>
        <v>0</v>
      </c>
      <c r="H27" s="60">
        <f>'[4]15'!$M$36</f>
        <v>95</v>
      </c>
      <c r="I27" s="60">
        <f>'[4]15'!$M$34</f>
        <v>366</v>
      </c>
      <c r="J27" s="60">
        <f>'[4]15'!$M$35</f>
        <v>6</v>
      </c>
    </row>
    <row r="28" spans="1:10" s="61" customFormat="1" ht="18" customHeight="1" x14ac:dyDescent="0.2">
      <c r="A28" s="53" t="s">
        <v>27</v>
      </c>
      <c r="B28" s="60">
        <f>'[4]16'!$M$28</f>
        <v>2012</v>
      </c>
      <c r="C28" s="60">
        <f>'[4]16'!$M$30</f>
        <v>401</v>
      </c>
      <c r="D28" s="60">
        <f>'[4]16'!$M$29</f>
        <v>664</v>
      </c>
      <c r="E28" s="60">
        <f>'[4]16'!$M$32</f>
        <v>536</v>
      </c>
      <c r="F28" s="60">
        <f>'[4]16'!$M$31</f>
        <v>1311</v>
      </c>
      <c r="G28" s="60">
        <f>'[4]16'!$M$33</f>
        <v>15</v>
      </c>
      <c r="H28" s="60">
        <f>'[4]16'!$M$36</f>
        <v>157</v>
      </c>
      <c r="I28" s="60">
        <f>'[4]16'!$M$34</f>
        <v>454</v>
      </c>
      <c r="J28" s="60">
        <f>'[4]16'!$M$35</f>
        <v>14</v>
      </c>
    </row>
    <row r="29" spans="1:10" s="61" customFormat="1" ht="18" customHeight="1" x14ac:dyDescent="0.2">
      <c r="A29" s="53" t="s">
        <v>28</v>
      </c>
      <c r="B29" s="60">
        <f>'[4]22'!$M$28</f>
        <v>1415</v>
      </c>
      <c r="C29" s="60">
        <f>'[4]22'!$M$30</f>
        <v>272</v>
      </c>
      <c r="D29" s="60">
        <f>'[4]22'!$M$29</f>
        <v>475</v>
      </c>
      <c r="E29" s="60">
        <f>'[4]22'!$M$32</f>
        <v>372</v>
      </c>
      <c r="F29" s="60">
        <f>'[4]22'!$M$31</f>
        <v>955</v>
      </c>
      <c r="G29" s="60">
        <f>'[4]22'!$M$33</f>
        <v>0</v>
      </c>
      <c r="H29" s="60">
        <f>'[4]22'!$M$36</f>
        <v>76</v>
      </c>
      <c r="I29" s="60">
        <f>'[4]22'!$M$34</f>
        <v>267</v>
      </c>
      <c r="J29" s="60">
        <f>'[4]22'!$M$35</f>
        <v>0</v>
      </c>
    </row>
    <row r="30" spans="1:10" s="61" customFormat="1" ht="18" customHeight="1" x14ac:dyDescent="0.2">
      <c r="A30" s="53" t="s">
        <v>14</v>
      </c>
      <c r="B30" s="60">
        <f>'[4]35'!$M$28</f>
        <v>723</v>
      </c>
      <c r="C30" s="60">
        <f>'[4]35'!$M$30</f>
        <v>200</v>
      </c>
      <c r="D30" s="60">
        <f>'[4]35'!$M$29</f>
        <v>290</v>
      </c>
      <c r="E30" s="60">
        <f>'[4]35'!$M$32</f>
        <v>228</v>
      </c>
      <c r="F30" s="60">
        <f>'[4]35'!$M$31</f>
        <v>248</v>
      </c>
      <c r="G30" s="60">
        <f>'[4]35'!$M$33</f>
        <v>20</v>
      </c>
      <c r="H30" s="60">
        <f>'[4]35'!$M$36</f>
        <v>90</v>
      </c>
      <c r="I30" s="60">
        <f>'[4]35'!$M$34</f>
        <v>152</v>
      </c>
      <c r="J30" s="60">
        <f>'[4]35'!$M$35</f>
        <v>9</v>
      </c>
    </row>
    <row r="31" spans="1:10" s="59" customFormat="1" ht="18" customHeight="1" x14ac:dyDescent="0.2">
      <c r="A31" s="53" t="s">
        <v>42</v>
      </c>
      <c r="B31" s="60">
        <f>'[4]61'!$M$28</f>
        <v>1287</v>
      </c>
      <c r="C31" s="60">
        <f>'[4]61'!$M$30</f>
        <v>157</v>
      </c>
      <c r="D31" s="60">
        <f>'[4]61'!$M$29</f>
        <v>301</v>
      </c>
      <c r="E31" s="60">
        <f>'[4]61'!$M$32</f>
        <v>459</v>
      </c>
      <c r="F31" s="60">
        <f>'[4]61'!$M$31</f>
        <v>892</v>
      </c>
      <c r="G31" s="60">
        <f>'[4]61'!$M$33</f>
        <v>0</v>
      </c>
      <c r="H31" s="60">
        <f>'[4]61'!$M$36</f>
        <v>93</v>
      </c>
      <c r="I31" s="60">
        <f>'[4]61'!$M$34</f>
        <v>170</v>
      </c>
      <c r="J31" s="60">
        <f>'[4]61'!$M$35</f>
        <v>3</v>
      </c>
    </row>
    <row r="32" spans="1:10" s="61" customFormat="1" ht="40.15" customHeight="1" x14ac:dyDescent="0.2">
      <c r="A32" s="51" t="s">
        <v>89</v>
      </c>
      <c r="B32" s="11">
        <f>SUM(B33:B40)</f>
        <v>21541</v>
      </c>
      <c r="C32" s="11">
        <f>SUM(C33:C40)</f>
        <v>3307</v>
      </c>
      <c r="D32" s="11">
        <f t="shared" ref="D32:J32" si="8">SUM(D33:D40)</f>
        <v>6134</v>
      </c>
      <c r="E32" s="11">
        <f>SUM(E33:E40)</f>
        <v>6723</v>
      </c>
      <c r="F32" s="11">
        <f t="shared" si="8"/>
        <v>14828</v>
      </c>
      <c r="G32" s="11">
        <f>SUM(G33:G40)</f>
        <v>215</v>
      </c>
      <c r="H32" s="11">
        <f>SUM(H33:H40)</f>
        <v>1162</v>
      </c>
      <c r="I32" s="11">
        <f t="shared" si="8"/>
        <v>3386</v>
      </c>
      <c r="J32" s="11">
        <f t="shared" si="8"/>
        <v>71</v>
      </c>
    </row>
    <row r="33" spans="1:10" s="61" customFormat="1" ht="18" customHeight="1" x14ac:dyDescent="0.2">
      <c r="A33" s="53" t="s">
        <v>16</v>
      </c>
      <c r="B33" s="60">
        <f>'[4]01'!$M$28</f>
        <v>733</v>
      </c>
      <c r="C33" s="60">
        <f>'[4]01'!$M$30</f>
        <v>174</v>
      </c>
      <c r="D33" s="60">
        <f>'[4]01'!$M$29</f>
        <v>273</v>
      </c>
      <c r="E33" s="60">
        <f>'[4]01'!$M$32</f>
        <v>197</v>
      </c>
      <c r="F33" s="60">
        <f>'[4]01'!$M$31</f>
        <v>465</v>
      </c>
      <c r="G33" s="60">
        <f>'[4]01'!$M$33</f>
        <v>0</v>
      </c>
      <c r="H33" s="60">
        <f>'[4]01'!$M$36</f>
        <v>19</v>
      </c>
      <c r="I33" s="60">
        <f>'[4]01'!$M$34</f>
        <v>86</v>
      </c>
      <c r="J33" s="60">
        <f>'[4]01'!$M$35</f>
        <v>0</v>
      </c>
    </row>
    <row r="34" spans="1:10" s="61" customFormat="1" ht="18" customHeight="1" x14ac:dyDescent="0.2">
      <c r="A34" s="53" t="s">
        <v>17</v>
      </c>
      <c r="B34" s="60">
        <f>'[4]07'!$M$28</f>
        <v>1552</v>
      </c>
      <c r="C34" s="60">
        <f>'[4]07'!$M$30</f>
        <v>277</v>
      </c>
      <c r="D34" s="60">
        <f>'[4]07'!$M$29</f>
        <v>476</v>
      </c>
      <c r="E34" s="60">
        <f>'[4]07'!$M$32</f>
        <v>443</v>
      </c>
      <c r="F34" s="60">
        <f>'[4]07'!$M$31</f>
        <v>1027</v>
      </c>
      <c r="G34" s="60">
        <f>'[4]07'!$M$33</f>
        <v>47</v>
      </c>
      <c r="H34" s="60">
        <f>'[4]07'!$M$36</f>
        <v>66</v>
      </c>
      <c r="I34" s="60">
        <f>'[4]07'!$M$34</f>
        <v>341</v>
      </c>
      <c r="J34" s="60">
        <f>'[4]07'!$M$35</f>
        <v>12</v>
      </c>
    </row>
    <row r="35" spans="1:10" s="61" customFormat="1" ht="18" customHeight="1" x14ac:dyDescent="0.2">
      <c r="A35" s="53" t="s">
        <v>18</v>
      </c>
      <c r="B35" s="60">
        <f>'[4]09'!$M$28</f>
        <v>1190</v>
      </c>
      <c r="C35" s="60">
        <f>'[4]09'!$M$30</f>
        <v>220</v>
      </c>
      <c r="D35" s="60">
        <f>'[4]09'!$M$29</f>
        <v>408</v>
      </c>
      <c r="E35" s="60">
        <f>'[4]09'!$M$32</f>
        <v>307</v>
      </c>
      <c r="F35" s="60">
        <f>'[4]09'!$M$31</f>
        <v>815</v>
      </c>
      <c r="G35" s="60">
        <f>'[4]09'!$M$33</f>
        <v>108</v>
      </c>
      <c r="H35" s="60">
        <f>'[4]09'!$M$36</f>
        <v>63</v>
      </c>
      <c r="I35" s="60">
        <f>'[4]09'!$M$34</f>
        <v>224</v>
      </c>
      <c r="J35" s="60">
        <f>'[4]09'!$M$35</f>
        <v>2</v>
      </c>
    </row>
    <row r="36" spans="1:10" s="61" customFormat="1" ht="18" customHeight="1" x14ac:dyDescent="0.2">
      <c r="A36" s="53" t="s">
        <v>19</v>
      </c>
      <c r="B36" s="60">
        <f>'[4]23'!$M$28</f>
        <v>2149</v>
      </c>
      <c r="C36" s="60">
        <f>'[4]23'!$M$30</f>
        <v>369</v>
      </c>
      <c r="D36" s="60">
        <f>'[4]23'!$M$29</f>
        <v>661</v>
      </c>
      <c r="E36" s="60">
        <f>'[4]23'!$M$32</f>
        <v>636</v>
      </c>
      <c r="F36" s="60">
        <f>'[4]23'!$M$31</f>
        <v>1587</v>
      </c>
      <c r="G36" s="60">
        <f>'[4]23'!$M$33</f>
        <v>16</v>
      </c>
      <c r="H36" s="60">
        <f>'[4]23'!$M$36</f>
        <v>43</v>
      </c>
      <c r="I36" s="60">
        <f>'[4]23'!$M$34</f>
        <v>358</v>
      </c>
      <c r="J36" s="60">
        <f>'[4]23'!$M$35</f>
        <v>3</v>
      </c>
    </row>
    <row r="37" spans="1:10" s="61" customFormat="1" ht="18" customHeight="1" x14ac:dyDescent="0.2">
      <c r="A37" s="53" t="s">
        <v>20</v>
      </c>
      <c r="B37" s="60">
        <f>'[4]25'!$M$28</f>
        <v>6017</v>
      </c>
      <c r="C37" s="60">
        <f>'[4]25'!$M$30</f>
        <v>1021</v>
      </c>
      <c r="D37" s="60">
        <f>'[4]25'!$M$29</f>
        <v>1864</v>
      </c>
      <c r="E37" s="60">
        <f>'[4]25'!$M$32</f>
        <v>1715</v>
      </c>
      <c r="F37" s="60">
        <f>'[4]25'!$M$31</f>
        <v>4068</v>
      </c>
      <c r="G37" s="60">
        <f>'[4]25'!$M$33</f>
        <v>0</v>
      </c>
      <c r="H37" s="60">
        <f>'[4]25'!$M$36</f>
        <v>235</v>
      </c>
      <c r="I37" s="60">
        <f>'[4]25'!$M$34</f>
        <v>1036</v>
      </c>
      <c r="J37" s="60">
        <f>'[4]25'!$M$35</f>
        <v>19</v>
      </c>
    </row>
    <row r="38" spans="1:10" s="61" customFormat="1" ht="18" customHeight="1" x14ac:dyDescent="0.2">
      <c r="A38" s="53" t="s">
        <v>21</v>
      </c>
      <c r="B38" s="60">
        <f>'[4]30'!$M$28</f>
        <v>2423</v>
      </c>
      <c r="C38" s="60">
        <f>'[4]30'!$M$30</f>
        <v>314</v>
      </c>
      <c r="D38" s="60">
        <f>'[4]30'!$M$29</f>
        <v>625</v>
      </c>
      <c r="E38" s="60">
        <f>'[4]30'!$M$32</f>
        <v>764</v>
      </c>
      <c r="F38" s="60">
        <f>'[4]30'!$M$31</f>
        <v>1836</v>
      </c>
      <c r="G38" s="60">
        <f>'[4]30'!$M$33</f>
        <v>0</v>
      </c>
      <c r="H38" s="60">
        <f>'[4]30'!$M$36</f>
        <v>90</v>
      </c>
      <c r="I38" s="60">
        <f>'[4]30'!$M$34</f>
        <v>316</v>
      </c>
      <c r="J38" s="60">
        <f>'[4]30'!$M$35</f>
        <v>0</v>
      </c>
    </row>
    <row r="39" spans="1:10" s="61" customFormat="1" ht="18" customHeight="1" x14ac:dyDescent="0.2">
      <c r="A39" s="53" t="s">
        <v>22</v>
      </c>
      <c r="B39" s="60">
        <f>'[4]36'!$M$28</f>
        <v>1190</v>
      </c>
      <c r="C39" s="60">
        <f>'[4]36'!$M$30</f>
        <v>269</v>
      </c>
      <c r="D39" s="60">
        <f>'[4]36'!$M$29</f>
        <v>432</v>
      </c>
      <c r="E39" s="60">
        <f>'[4]36'!$M$32</f>
        <v>328</v>
      </c>
      <c r="F39" s="60">
        <f>'[4]36'!$M$31</f>
        <v>728</v>
      </c>
      <c r="G39" s="60">
        <f>'[4]36'!$M$33</f>
        <v>42</v>
      </c>
      <c r="H39" s="60">
        <f>'[4]36'!$M$36</f>
        <v>43</v>
      </c>
      <c r="I39" s="60">
        <f>'[4]36'!$M$34</f>
        <v>234</v>
      </c>
      <c r="J39" s="60">
        <f>'[4]36'!$M$35</f>
        <v>6</v>
      </c>
    </row>
    <row r="40" spans="1:10" s="59" customFormat="1" ht="18" customHeight="1" x14ac:dyDescent="0.2">
      <c r="A40" s="53" t="s">
        <v>44</v>
      </c>
      <c r="B40" s="60">
        <f>'[4]63'!$M$28</f>
        <v>6287</v>
      </c>
      <c r="C40" s="60">
        <f>'[4]63'!$M$30</f>
        <v>663</v>
      </c>
      <c r="D40" s="60">
        <f>'[4]63'!$M$29</f>
        <v>1395</v>
      </c>
      <c r="E40" s="60">
        <f>'[4]63'!$M$32</f>
        <v>2333</v>
      </c>
      <c r="F40" s="60">
        <f>'[4]63'!$M$31</f>
        <v>4302</v>
      </c>
      <c r="G40" s="60">
        <f>'[4]63'!$M$33</f>
        <v>2</v>
      </c>
      <c r="H40" s="60">
        <f>'[4]63'!$M$36</f>
        <v>603</v>
      </c>
      <c r="I40" s="60">
        <f>'[4]63'!$M$34</f>
        <v>791</v>
      </c>
      <c r="J40" s="60">
        <f>'[4]63'!$M$35</f>
        <v>29</v>
      </c>
    </row>
    <row r="41" spans="1:10" s="61" customFormat="1" ht="40.15" customHeight="1" x14ac:dyDescent="0.2">
      <c r="A41" s="51" t="s">
        <v>90</v>
      </c>
      <c r="B41" s="11">
        <f>SUM(B42:B45)</f>
        <v>8103</v>
      </c>
      <c r="C41" s="11">
        <f>SUM(C42:C45)</f>
        <v>1092</v>
      </c>
      <c r="D41" s="11">
        <f t="shared" ref="D41:J41" si="9">SUM(D42:D45)</f>
        <v>2112</v>
      </c>
      <c r="E41" s="11">
        <f>SUM(E42:E45)</f>
        <v>2817</v>
      </c>
      <c r="F41" s="11">
        <f t="shared" si="9"/>
        <v>5291</v>
      </c>
      <c r="G41" s="11">
        <f>SUM(G42:G45)</f>
        <v>182</v>
      </c>
      <c r="H41" s="11">
        <f>SUM(H42:H45)</f>
        <v>423</v>
      </c>
      <c r="I41" s="11">
        <f t="shared" si="9"/>
        <v>1575</v>
      </c>
      <c r="J41" s="11">
        <f t="shared" si="9"/>
        <v>27</v>
      </c>
    </row>
    <row r="42" spans="1:10" s="61" customFormat="1" ht="18" customHeight="1" x14ac:dyDescent="0.2">
      <c r="A42" s="53" t="s">
        <v>29</v>
      </c>
      <c r="B42" s="60">
        <f>'[4]04'!$M$28</f>
        <v>1387</v>
      </c>
      <c r="C42" s="60">
        <f>'[4]04'!$M$30</f>
        <v>190</v>
      </c>
      <c r="D42" s="60">
        <f>'[4]04'!$M$29</f>
        <v>352</v>
      </c>
      <c r="E42" s="60">
        <f>'[4]04'!$M$32</f>
        <v>447</v>
      </c>
      <c r="F42" s="60">
        <f>'[4]04'!$M$31</f>
        <v>983</v>
      </c>
      <c r="G42" s="60">
        <f>'[4]04'!$M$33</f>
        <v>177</v>
      </c>
      <c r="H42" s="60">
        <f>'[4]04'!$M$36</f>
        <v>50</v>
      </c>
      <c r="I42" s="60">
        <f>'[4]04'!$M$34</f>
        <v>243</v>
      </c>
      <c r="J42" s="60">
        <f>'[4]04'!$M$35</f>
        <v>0</v>
      </c>
    </row>
    <row r="43" spans="1:10" s="61" customFormat="1" ht="18" customHeight="1" x14ac:dyDescent="0.2">
      <c r="A43" s="53" t="s">
        <v>30</v>
      </c>
      <c r="B43" s="60">
        <f>'[4]19'!$M$28</f>
        <v>2633</v>
      </c>
      <c r="C43" s="60">
        <f>'[4]19'!$M$30</f>
        <v>402</v>
      </c>
      <c r="D43" s="60">
        <f>'[4]19'!$M$29</f>
        <v>746</v>
      </c>
      <c r="E43" s="60">
        <f>'[4]19'!$M$32</f>
        <v>920</v>
      </c>
      <c r="F43" s="60">
        <f>'[4]19'!$M$31</f>
        <v>1603</v>
      </c>
      <c r="G43" s="60">
        <f>'[4]19'!$M$33</f>
        <v>3</v>
      </c>
      <c r="H43" s="60">
        <f>'[4]19'!$M$36</f>
        <v>112</v>
      </c>
      <c r="I43" s="60">
        <f>'[4]19'!$M$34</f>
        <v>607</v>
      </c>
      <c r="J43" s="60">
        <f>'[4]19'!$M$35</f>
        <v>11</v>
      </c>
    </row>
    <row r="44" spans="1:10" s="61" customFormat="1" ht="18" customHeight="1" x14ac:dyDescent="0.2">
      <c r="A44" s="53" t="s">
        <v>31</v>
      </c>
      <c r="B44" s="60">
        <f>'[4]27'!$M$28</f>
        <v>1675</v>
      </c>
      <c r="C44" s="60">
        <f>'[4]27'!$M$30</f>
        <v>282</v>
      </c>
      <c r="D44" s="60">
        <f>'[4]27'!$M$29</f>
        <v>508</v>
      </c>
      <c r="E44" s="60">
        <f>'[4]27'!$M$32</f>
        <v>516</v>
      </c>
      <c r="F44" s="60">
        <f>'[4]27'!$M$31</f>
        <v>1098</v>
      </c>
      <c r="G44" s="60">
        <f>'[4]27'!$M$33</f>
        <v>0</v>
      </c>
      <c r="H44" s="60">
        <f>'[4]27'!$M$36</f>
        <v>99</v>
      </c>
      <c r="I44" s="60">
        <f>'[4]27'!$M$34</f>
        <v>352</v>
      </c>
      <c r="J44" s="60">
        <f>'[4]27'!$M$35</f>
        <v>7</v>
      </c>
    </row>
    <row r="45" spans="1:10" s="59" customFormat="1" ht="18" customHeight="1" x14ac:dyDescent="0.2">
      <c r="A45" s="53" t="s">
        <v>43</v>
      </c>
      <c r="B45" s="60">
        <f>'[4]62'!$M$28</f>
        <v>2408</v>
      </c>
      <c r="C45" s="60">
        <f>'[4]62'!$M$30</f>
        <v>218</v>
      </c>
      <c r="D45" s="60">
        <f>'[4]62'!$M$29</f>
        <v>506</v>
      </c>
      <c r="E45" s="60">
        <f>'[4]62'!$M$32</f>
        <v>934</v>
      </c>
      <c r="F45" s="60">
        <f>'[4]62'!$M$31</f>
        <v>1607</v>
      </c>
      <c r="G45" s="60">
        <f>'[4]62'!$M$33</f>
        <v>2</v>
      </c>
      <c r="H45" s="60">
        <f>'[4]62'!$M$36</f>
        <v>162</v>
      </c>
      <c r="I45" s="60">
        <f>'[4]62'!$M$34</f>
        <v>373</v>
      </c>
      <c r="J45" s="60">
        <f>'[4]62'!$M$35</f>
        <v>9</v>
      </c>
    </row>
    <row r="46" spans="1:10" s="61" customFormat="1" ht="40.15" customHeight="1" x14ac:dyDescent="0.2">
      <c r="A46" s="51" t="s">
        <v>91</v>
      </c>
      <c r="B46" s="11">
        <f>SUM(B47:B52)</f>
        <v>6985</v>
      </c>
      <c r="C46" s="11">
        <f>SUM(C47:C52)</f>
        <v>1226</v>
      </c>
      <c r="D46" s="11">
        <f t="shared" ref="D46:J46" si="10">SUM(D47:D52)</f>
        <v>2295</v>
      </c>
      <c r="E46" s="11">
        <f>SUM(E47:E52)</f>
        <v>1941</v>
      </c>
      <c r="F46" s="11">
        <f t="shared" si="10"/>
        <v>4247</v>
      </c>
      <c r="G46" s="11">
        <f>SUM(G47:G52)</f>
        <v>77</v>
      </c>
      <c r="H46" s="11">
        <f>SUM(H47:H52)</f>
        <v>350</v>
      </c>
      <c r="I46" s="11">
        <f t="shared" si="10"/>
        <v>1537</v>
      </c>
      <c r="J46" s="11">
        <f t="shared" si="10"/>
        <v>31</v>
      </c>
    </row>
    <row r="47" spans="1:10" s="61" customFormat="1" ht="18" customHeight="1" x14ac:dyDescent="0.2">
      <c r="A47" s="53" t="s">
        <v>36</v>
      </c>
      <c r="B47" s="60">
        <f>'[4]03'!$M$28</f>
        <v>2705</v>
      </c>
      <c r="C47" s="60">
        <f>'[4]03'!$M$30</f>
        <v>484</v>
      </c>
      <c r="D47" s="60">
        <f>'[4]03'!$M$29</f>
        <v>894</v>
      </c>
      <c r="E47" s="60">
        <f>'[4]03'!$M$32</f>
        <v>719</v>
      </c>
      <c r="F47" s="60">
        <f>'[4]03'!$M$31</f>
        <v>1732</v>
      </c>
      <c r="G47" s="60">
        <f>'[4]03'!$M$33</f>
        <v>0</v>
      </c>
      <c r="H47" s="60">
        <f>'[4]03'!$M$36</f>
        <v>46</v>
      </c>
      <c r="I47" s="60">
        <f>'[4]03'!$M$34</f>
        <v>532</v>
      </c>
      <c r="J47" s="60">
        <f>'[4]03'!$M$35</f>
        <v>0</v>
      </c>
    </row>
    <row r="48" spans="1:10" s="61" customFormat="1" ht="18" customHeight="1" x14ac:dyDescent="0.2">
      <c r="A48" s="53" t="s">
        <v>23</v>
      </c>
      <c r="B48" s="60">
        <f>'[4]10'!$M$28</f>
        <v>466</v>
      </c>
      <c r="C48" s="60">
        <f>'[4]10'!$M$30</f>
        <v>107</v>
      </c>
      <c r="D48" s="60">
        <f>'[4]10'!$M$29</f>
        <v>177</v>
      </c>
      <c r="E48" s="60">
        <f>'[4]10'!$M$32</f>
        <v>120</v>
      </c>
      <c r="F48" s="60">
        <f>'[4]10'!$M$31</f>
        <v>265</v>
      </c>
      <c r="G48" s="60">
        <f>'[4]10'!$M$33</f>
        <v>24</v>
      </c>
      <c r="H48" s="60">
        <f>'[4]10'!$M$36</f>
        <v>32</v>
      </c>
      <c r="I48" s="60">
        <f>'[4]10'!$M$34</f>
        <v>97</v>
      </c>
      <c r="J48" s="60">
        <f>'[4]10'!$M$35</f>
        <v>3</v>
      </c>
    </row>
    <row r="49" spans="1:10" s="61" customFormat="1" ht="18" customHeight="1" x14ac:dyDescent="0.2">
      <c r="A49" s="53" t="s">
        <v>49</v>
      </c>
      <c r="B49" s="60">
        <f>'[4]26'!$M$28</f>
        <v>1073</v>
      </c>
      <c r="C49" s="60">
        <f>'[4]26'!$M$30</f>
        <v>190</v>
      </c>
      <c r="D49" s="60">
        <f>'[4]26'!$M$29</f>
        <v>364</v>
      </c>
      <c r="E49" s="60">
        <f>'[4]26'!$M$32</f>
        <v>320</v>
      </c>
      <c r="F49" s="60">
        <f>'[4]26'!$M$31</f>
        <v>602</v>
      </c>
      <c r="G49" s="60">
        <f>'[4]26'!$M$33</f>
        <v>16</v>
      </c>
      <c r="H49" s="60">
        <f>'[4]26'!$M$36</f>
        <v>65</v>
      </c>
      <c r="I49" s="60">
        <f>'[4]26'!$M$34</f>
        <v>252</v>
      </c>
      <c r="J49" s="60">
        <f>'[4]26'!$M$35</f>
        <v>6</v>
      </c>
    </row>
    <row r="50" spans="1:10" s="61" customFormat="1" ht="18" customHeight="1" x14ac:dyDescent="0.2">
      <c r="A50" s="53" t="s">
        <v>24</v>
      </c>
      <c r="B50" s="60">
        <f>'[4]29'!$M$28</f>
        <v>828</v>
      </c>
      <c r="C50" s="60">
        <f>'[4]29'!$M$30</f>
        <v>166</v>
      </c>
      <c r="D50" s="60">
        <f>'[4]29'!$M$29</f>
        <v>316</v>
      </c>
      <c r="E50" s="60">
        <f>'[4]29'!$M$32</f>
        <v>182</v>
      </c>
      <c r="F50" s="60">
        <f>'[4]29'!$M$31</f>
        <v>491</v>
      </c>
      <c r="G50" s="60">
        <f>'[4]29'!$M$33</f>
        <v>1</v>
      </c>
      <c r="H50" s="60">
        <f>'[4]29'!$M$36</f>
        <v>45</v>
      </c>
      <c r="I50" s="60">
        <f>'[4]29'!$M$34</f>
        <v>211</v>
      </c>
      <c r="J50" s="60">
        <f>'[4]29'!$M$35</f>
        <v>2</v>
      </c>
    </row>
    <row r="51" spans="1:10" s="61" customFormat="1" ht="18" customHeight="1" x14ac:dyDescent="0.2">
      <c r="A51" s="53" t="s">
        <v>13</v>
      </c>
      <c r="B51" s="60">
        <f>'[4]33'!$M$28</f>
        <v>916</v>
      </c>
      <c r="C51" s="60">
        <f>'[4]33'!$M$30</f>
        <v>178</v>
      </c>
      <c r="D51" s="60">
        <f>'[4]33'!$M$29</f>
        <v>316</v>
      </c>
      <c r="E51" s="60">
        <f>'[4]33'!$M$32</f>
        <v>266</v>
      </c>
      <c r="F51" s="60">
        <f>'[4]33'!$M$31</f>
        <v>518</v>
      </c>
      <c r="G51" s="60">
        <f>'[4]33'!$M$33</f>
        <v>5</v>
      </c>
      <c r="H51" s="60">
        <f>'[4]33'!$M$36</f>
        <v>59</v>
      </c>
      <c r="I51" s="60">
        <f>'[4]33'!$M$34</f>
        <v>231</v>
      </c>
      <c r="J51" s="60">
        <f>'[4]33'!$M$35</f>
        <v>11</v>
      </c>
    </row>
    <row r="52" spans="1:10" s="59" customFormat="1" ht="18" customHeight="1" x14ac:dyDescent="0.2">
      <c r="A52" s="53" t="s">
        <v>45</v>
      </c>
      <c r="B52" s="60">
        <f>'[4]64'!$M$28</f>
        <v>997</v>
      </c>
      <c r="C52" s="60">
        <f>'[4]64'!$M$30</f>
        <v>101</v>
      </c>
      <c r="D52" s="60">
        <f>'[4]64'!$M$29</f>
        <v>228</v>
      </c>
      <c r="E52" s="60">
        <f>'[4]64'!$M$32</f>
        <v>334</v>
      </c>
      <c r="F52" s="60">
        <f>'[4]64'!$M$31</f>
        <v>639</v>
      </c>
      <c r="G52" s="60">
        <f>'[4]64'!$M$33</f>
        <v>31</v>
      </c>
      <c r="H52" s="60">
        <f>'[4]64'!$M$36</f>
        <v>103</v>
      </c>
      <c r="I52" s="60">
        <f>'[4]64'!$M$34</f>
        <v>214</v>
      </c>
      <c r="J52" s="60">
        <f>'[4]64'!$M$35</f>
        <v>9</v>
      </c>
    </row>
    <row r="53" spans="1:10" s="61" customFormat="1" ht="40.15" customHeight="1" x14ac:dyDescent="0.2">
      <c r="A53" s="51" t="s">
        <v>92</v>
      </c>
      <c r="B53" s="11">
        <f>SUM(B54:B56)</f>
        <v>3413</v>
      </c>
      <c r="C53" s="11">
        <f>SUM(C54:C56)</f>
        <v>519</v>
      </c>
      <c r="D53" s="11">
        <f t="shared" ref="D53:J53" si="11">SUM(D54:D56)</f>
        <v>975</v>
      </c>
      <c r="E53" s="11">
        <f>SUM(E54:E56)</f>
        <v>1131</v>
      </c>
      <c r="F53" s="11">
        <f t="shared" si="11"/>
        <v>2014</v>
      </c>
      <c r="G53" s="11">
        <f>SUM(G54:G56)</f>
        <v>25</v>
      </c>
      <c r="H53" s="11">
        <f>SUM(H54:H56)</f>
        <v>175</v>
      </c>
      <c r="I53" s="11">
        <f t="shared" si="11"/>
        <v>600</v>
      </c>
      <c r="J53" s="11">
        <f t="shared" si="11"/>
        <v>14</v>
      </c>
    </row>
    <row r="54" spans="1:10" s="61" customFormat="1" ht="18" customHeight="1" x14ac:dyDescent="0.2">
      <c r="A54" s="53" t="s">
        <v>3</v>
      </c>
      <c r="B54" s="60">
        <f>'[4]06'!$M$28</f>
        <v>882</v>
      </c>
      <c r="C54" s="60">
        <f>'[4]06'!$M$30</f>
        <v>175</v>
      </c>
      <c r="D54" s="60">
        <f>'[4]06'!$M$29</f>
        <v>320</v>
      </c>
      <c r="E54" s="60">
        <f>'[4]06'!$M$32</f>
        <v>274</v>
      </c>
      <c r="F54" s="60">
        <f>'[4]06'!$M$31</f>
        <v>422</v>
      </c>
      <c r="G54" s="60">
        <f>'[4]06'!$M$33</f>
        <v>15</v>
      </c>
      <c r="H54" s="60">
        <f>'[4]06'!$M$36</f>
        <v>36</v>
      </c>
      <c r="I54" s="60">
        <f>'[4]06'!$M$34</f>
        <v>215</v>
      </c>
      <c r="J54" s="60">
        <f>'[4]06'!$M$35</f>
        <v>10</v>
      </c>
    </row>
    <row r="55" spans="1:10" s="61" customFormat="1" ht="18" customHeight="1" x14ac:dyDescent="0.2">
      <c r="A55" s="56" t="s">
        <v>11</v>
      </c>
      <c r="B55" s="60">
        <f>'[4]28'!$M$28</f>
        <v>597</v>
      </c>
      <c r="C55" s="60">
        <f>'[4]28'!$M$30</f>
        <v>110</v>
      </c>
      <c r="D55" s="60">
        <f>'[4]28'!$M$29</f>
        <v>209</v>
      </c>
      <c r="E55" s="60">
        <f>'[4]28'!$M$32</f>
        <v>213</v>
      </c>
      <c r="F55" s="60">
        <f>'[4]28'!$M$31</f>
        <v>190</v>
      </c>
      <c r="G55" s="60">
        <f>'[4]28'!$M$33</f>
        <v>0</v>
      </c>
      <c r="H55" s="60">
        <f>'[4]28'!$M$36</f>
        <v>55</v>
      </c>
      <c r="I55" s="60">
        <f>'[4]28'!$M$34</f>
        <v>160</v>
      </c>
      <c r="J55" s="60">
        <f>'[4]28'!$M$35</f>
        <v>1</v>
      </c>
    </row>
    <row r="56" spans="1:10" s="61" customFormat="1" ht="18" customHeight="1" x14ac:dyDescent="0.2">
      <c r="A56" s="53" t="s">
        <v>15</v>
      </c>
      <c r="B56" s="60">
        <f>'[4]38'!$M$28</f>
        <v>1934</v>
      </c>
      <c r="C56" s="60">
        <f>'[4]38'!$M$30</f>
        <v>234</v>
      </c>
      <c r="D56" s="60">
        <f>'[4]38'!$M$29</f>
        <v>446</v>
      </c>
      <c r="E56" s="60">
        <f>'[4]38'!$M$32</f>
        <v>644</v>
      </c>
      <c r="F56" s="60">
        <f>'[4]38'!$M$31</f>
        <v>1402</v>
      </c>
      <c r="G56" s="60">
        <f>'[4]38'!$M$33</f>
        <v>10</v>
      </c>
      <c r="H56" s="60">
        <f>'[4]38'!$M$36</f>
        <v>84</v>
      </c>
      <c r="I56" s="60">
        <f>'[4]38'!$M$34</f>
        <v>225</v>
      </c>
      <c r="J56" s="60">
        <f>'[4]38'!$M$35</f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Y4" sqref="Y4"/>
    </sheetView>
  </sheetViews>
  <sheetFormatPr defaultColWidth="7.7109375" defaultRowHeight="18" customHeight="1" x14ac:dyDescent="0.25"/>
  <cols>
    <col min="1" max="1" width="25.7109375" style="141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10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10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10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10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10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10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10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10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10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10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10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10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10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10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10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10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10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10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10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10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10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10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10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10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10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10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10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10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10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10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10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10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10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10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10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10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10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10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10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10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10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10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10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10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10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10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10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10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10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10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10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10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10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10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10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10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10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10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10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10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10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10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10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22" customFormat="1" ht="30" customHeight="1" x14ac:dyDescent="0.25">
      <c r="A1" s="141"/>
      <c r="C1" s="121"/>
      <c r="D1" s="150" t="s">
        <v>233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2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35" customHeight="1" x14ac:dyDescent="0.25">
      <c r="A3" s="137" t="s">
        <v>179</v>
      </c>
      <c r="B3" s="20">
        <f>SUM(B5,B7,B12,B19,B25,B32,B41,B46,B53)</f>
        <v>12585</v>
      </c>
      <c r="C3" s="139">
        <f>B3/Tab.1!D3</f>
        <v>0.11608814766301691</v>
      </c>
      <c r="D3" s="20">
        <f>SUM(D5,D7,D12,D19,D25,D32,D41,D46,D53)</f>
        <v>24652</v>
      </c>
      <c r="E3" s="139">
        <f>D3/Tab.1!D3</f>
        <v>0.2273980942541671</v>
      </c>
      <c r="F3" s="20">
        <f>SUM(F5,F7,F12,F19,F25,F32,F41,F46,F53)</f>
        <v>28271</v>
      </c>
      <c r="G3" s="139">
        <f>F3/Tab.1!D3</f>
        <v>0.26078093147247922</v>
      </c>
      <c r="H3" s="20">
        <f>SUM(H5,H7,H12,H19,H25,H32,H41,H46,H53)</f>
        <v>24907</v>
      </c>
      <c r="I3" s="139">
        <f>H3/Tab.1!D3</f>
        <v>0.22975029748452619</v>
      </c>
      <c r="J3" s="20">
        <f>SUM(J5,J7,J12,J19,J25,J32,J41,J46,J53)</f>
        <v>11006</v>
      </c>
      <c r="K3" s="139">
        <f>J3/Tab.1!D3</f>
        <v>0.10152293628757759</v>
      </c>
      <c r="L3" s="20">
        <f>SUM(L5,L7,L12,L19,L25,L32,L41,L46,L53)</f>
        <v>6988</v>
      </c>
      <c r="M3" s="139">
        <f>L3/Tab.1!D3</f>
        <v>6.4459592838232993E-2</v>
      </c>
      <c r="N3" s="124"/>
    </row>
    <row r="4" spans="1:14" ht="40.35" customHeight="1" x14ac:dyDescent="0.25">
      <c r="A4" s="137" t="s">
        <v>180</v>
      </c>
      <c r="B4" s="15">
        <f>SUM(B5,B7,B12)</f>
        <v>2866</v>
      </c>
      <c r="C4" s="139">
        <f>B4/Tab.1!D4</f>
        <v>7.6257882553282072E-2</v>
      </c>
      <c r="D4" s="15">
        <f>SUM(D5,D7,D12)</f>
        <v>7311</v>
      </c>
      <c r="E4" s="139">
        <f>D4/Tab.1!D4</f>
        <v>0.19452944150280713</v>
      </c>
      <c r="F4" s="15">
        <f>SUM(F5,F7,F12)</f>
        <v>10334</v>
      </c>
      <c r="G4" s="139">
        <f>F4/Tab.1!D4</f>
        <v>0.27496474469840088</v>
      </c>
      <c r="H4" s="15">
        <f>SUM(H5,H7,H12)</f>
        <v>9913</v>
      </c>
      <c r="I4" s="139">
        <f>H4/Tab.1!D4</f>
        <v>0.26376287151105554</v>
      </c>
      <c r="J4" s="15">
        <f>SUM(J5,J7,J12)</f>
        <v>4235</v>
      </c>
      <c r="K4" s="139">
        <f>J4/Tab.1!D4</f>
        <v>0.11268392624324827</v>
      </c>
      <c r="L4" s="15">
        <f>SUM(L5,L7,L12)</f>
        <v>2924</v>
      </c>
      <c r="M4" s="139">
        <f>L4/Tab.1!D4</f>
        <v>7.7801133491206126E-2</v>
      </c>
      <c r="N4" s="124"/>
    </row>
    <row r="5" spans="1:14" s="126" customFormat="1" ht="40.35" customHeight="1" x14ac:dyDescent="0.25">
      <c r="A5" s="137" t="s">
        <v>86</v>
      </c>
      <c r="B5" s="11">
        <f t="shared" ref="B5:L5" si="0">B6</f>
        <v>1017</v>
      </c>
      <c r="C5" s="139">
        <f>B5/Tab.1!D5</f>
        <v>5.3843710292249047E-2</v>
      </c>
      <c r="D5" s="11">
        <f t="shared" si="0"/>
        <v>3500</v>
      </c>
      <c r="E5" s="139">
        <f>D5/Tab.1!D5</f>
        <v>0.18530283778060144</v>
      </c>
      <c r="F5" s="11">
        <f t="shared" si="0"/>
        <v>5337</v>
      </c>
      <c r="G5" s="139">
        <f>F5/Tab.1!D5</f>
        <v>0.28256035578144856</v>
      </c>
      <c r="H5" s="11">
        <f t="shared" si="0"/>
        <v>5356</v>
      </c>
      <c r="I5" s="139">
        <f>H5/Tab.1!D5</f>
        <v>0.28356628547225754</v>
      </c>
      <c r="J5" s="11">
        <f t="shared" si="0"/>
        <v>2171</v>
      </c>
      <c r="K5" s="139">
        <f>J5/Tab.1!D5</f>
        <v>0.11494070309191021</v>
      </c>
      <c r="L5" s="11">
        <f t="shared" si="0"/>
        <v>1507</v>
      </c>
      <c r="M5" s="139">
        <f>L5/Tab.1!D5</f>
        <v>7.9786107581533247E-2</v>
      </c>
      <c r="N5" s="124"/>
    </row>
    <row r="6" spans="1:14" ht="18" customHeight="1" x14ac:dyDescent="0.25">
      <c r="A6" s="140" t="s">
        <v>46</v>
      </c>
      <c r="B6" s="60">
        <f>'[4]65'!$F$169</f>
        <v>1017</v>
      </c>
      <c r="C6" s="123">
        <f>B6/Tab.1!D6</f>
        <v>5.3843710292249047E-2</v>
      </c>
      <c r="D6" s="60">
        <f>'[4]65'!$F$170</f>
        <v>3500</v>
      </c>
      <c r="E6" s="123">
        <f>D6/Tab.1!D6</f>
        <v>0.18530283778060144</v>
      </c>
      <c r="F6" s="60">
        <f>'[4]65'!$F$171</f>
        <v>5337</v>
      </c>
      <c r="G6" s="123">
        <f>F6/Tab.1!D6</f>
        <v>0.28256035578144856</v>
      </c>
      <c r="H6" s="60">
        <f>'[4]65'!$F$172</f>
        <v>5356</v>
      </c>
      <c r="I6" s="123">
        <f>H6/Tab.1!D6</f>
        <v>0.28356628547225754</v>
      </c>
      <c r="J6" s="60">
        <f>'[4]65'!$F$173</f>
        <v>2171</v>
      </c>
      <c r="K6" s="123">
        <f>J6/Tab.1!D6</f>
        <v>0.11494070309191021</v>
      </c>
      <c r="L6" s="60">
        <f>'[4]65'!$F$174</f>
        <v>1507</v>
      </c>
      <c r="M6" s="123">
        <f>L6/Tab.1!D6</f>
        <v>7.9786107581533247E-2</v>
      </c>
      <c r="N6" s="124"/>
    </row>
    <row r="7" spans="1:14" s="126" customFormat="1" ht="40.35" customHeight="1" x14ac:dyDescent="0.25">
      <c r="A7" s="137" t="s">
        <v>181</v>
      </c>
      <c r="B7" s="11">
        <f>SUM(B8:B11)</f>
        <v>1139</v>
      </c>
      <c r="C7" s="139">
        <f>B7/Tab.1!D7</f>
        <v>0.11000579486188912</v>
      </c>
      <c r="D7" s="11">
        <f>SUM(D8:D11)</f>
        <v>2238</v>
      </c>
      <c r="E7" s="139">
        <f>D7/Tab.1!D7</f>
        <v>0.21614834846436159</v>
      </c>
      <c r="F7" s="11">
        <f>SUM(F8:F11)</f>
        <v>2737</v>
      </c>
      <c r="G7" s="139">
        <f>F7/Tab.1!D7</f>
        <v>0.26434228317558434</v>
      </c>
      <c r="H7" s="11">
        <f>SUM(H8:H11)</f>
        <v>2390</v>
      </c>
      <c r="I7" s="139">
        <f>H7/Tab.1!D7</f>
        <v>0.23082866525014487</v>
      </c>
      <c r="J7" s="11">
        <f>SUM(J8:J11)</f>
        <v>1069</v>
      </c>
      <c r="K7" s="139">
        <f>J7/Tab.1!D7</f>
        <v>0.10324512265790999</v>
      </c>
      <c r="L7" s="11">
        <f>SUM(L8:L11)</f>
        <v>781</v>
      </c>
      <c r="M7" s="139">
        <f>L7/Tab.1!D7</f>
        <v>7.5429785590110099E-2</v>
      </c>
      <c r="N7" s="124"/>
    </row>
    <row r="8" spans="1:14" ht="18" customHeight="1" x14ac:dyDescent="0.25">
      <c r="A8" s="140" t="s">
        <v>4</v>
      </c>
      <c r="B8" s="60">
        <f>'[4]08'!$F$169</f>
        <v>227</v>
      </c>
      <c r="C8" s="123">
        <f>B8/Tab.1!D8</f>
        <v>0.10612435717625059</v>
      </c>
      <c r="D8" s="60">
        <f>'[4]08'!$F$170</f>
        <v>430</v>
      </c>
      <c r="E8" s="123">
        <f>D8/Tab.1!D8</f>
        <v>0.20102851799906499</v>
      </c>
      <c r="F8" s="60">
        <f>'[4]08'!$F$171</f>
        <v>564</v>
      </c>
      <c r="G8" s="123">
        <f>F8/Tab.1!D8</f>
        <v>0.26367461430575034</v>
      </c>
      <c r="H8" s="60">
        <f>'[4]08'!$F$172</f>
        <v>553</v>
      </c>
      <c r="I8" s="123">
        <f>H8/Tab.1!D8</f>
        <v>0.25853202431042543</v>
      </c>
      <c r="J8" s="60">
        <f>'[4]08'!$F$173</f>
        <v>217</v>
      </c>
      <c r="K8" s="123">
        <f>J8/Tab.1!D8</f>
        <v>0.10144927536231885</v>
      </c>
      <c r="L8" s="60">
        <f>'[4]08'!$F$174</f>
        <v>148</v>
      </c>
      <c r="M8" s="123">
        <f>L8/Tab.1!D8</f>
        <v>6.9191210846189802E-2</v>
      </c>
      <c r="N8" s="124"/>
    </row>
    <row r="9" spans="1:14" ht="18" customHeight="1" x14ac:dyDescent="0.25">
      <c r="A9" s="140" t="s">
        <v>5</v>
      </c>
      <c r="B9" s="60">
        <f>'[4]12'!$F$169</f>
        <v>261</v>
      </c>
      <c r="C9" s="123">
        <f>B9/Tab.1!D9</f>
        <v>0.12812960235640647</v>
      </c>
      <c r="D9" s="60">
        <f>'[4]12'!$F$170</f>
        <v>432</v>
      </c>
      <c r="E9" s="123">
        <f>D9/Tab.1!D9</f>
        <v>0.21207658321060383</v>
      </c>
      <c r="F9" s="60">
        <f>'[4]12'!$F$171</f>
        <v>531</v>
      </c>
      <c r="G9" s="123">
        <f>F9/Tab.1!D9</f>
        <v>0.26067746686303389</v>
      </c>
      <c r="H9" s="60">
        <f>'[4]12'!$F$172</f>
        <v>434</v>
      </c>
      <c r="I9" s="123">
        <f>H9/Tab.1!D9</f>
        <v>0.21305841924398625</v>
      </c>
      <c r="J9" s="60">
        <f>'[4]12'!$F$173</f>
        <v>227</v>
      </c>
      <c r="K9" s="123">
        <f>J9/Tab.1!D9</f>
        <v>0.11143838978890526</v>
      </c>
      <c r="L9" s="60">
        <f>'[4]12'!$F$174</f>
        <v>152</v>
      </c>
      <c r="M9" s="123">
        <f>L9/Tab.1!D9</f>
        <v>7.4619538537064309E-2</v>
      </c>
      <c r="N9" s="124"/>
    </row>
    <row r="10" spans="1:14" ht="18" customHeight="1" x14ac:dyDescent="0.25">
      <c r="A10" s="140" t="s">
        <v>7</v>
      </c>
      <c r="B10" s="60">
        <f>'[4]17'!$F$169</f>
        <v>154</v>
      </c>
      <c r="C10" s="123">
        <f>B10/Tab.1!D10</f>
        <v>9.5890410958904104E-2</v>
      </c>
      <c r="D10" s="60">
        <f>'[4]17'!$F$170</f>
        <v>302</v>
      </c>
      <c r="E10" s="123">
        <f>D10/Tab.1!D10</f>
        <v>0.18804483188044832</v>
      </c>
      <c r="F10" s="60">
        <f>'[4]17'!$F$171</f>
        <v>415</v>
      </c>
      <c r="G10" s="123">
        <f>F10/Tab.1!D10</f>
        <v>0.25840597758405975</v>
      </c>
      <c r="H10" s="60">
        <f>'[4]17'!$F$172</f>
        <v>404</v>
      </c>
      <c r="I10" s="123">
        <f>H10/Tab.1!D10</f>
        <v>0.25155666251556663</v>
      </c>
      <c r="J10" s="60">
        <f>'[4]17'!$F$173</f>
        <v>182</v>
      </c>
      <c r="K10" s="123">
        <f>J10/Tab.1!D10</f>
        <v>0.11332503113325031</v>
      </c>
      <c r="L10" s="60">
        <f>'[4]17'!$F$174</f>
        <v>149</v>
      </c>
      <c r="M10" s="123">
        <f>L10/Tab.1!D10</f>
        <v>9.2777085927770855E-2</v>
      </c>
      <c r="N10" s="124"/>
    </row>
    <row r="11" spans="1:14" ht="18" customHeight="1" x14ac:dyDescent="0.25">
      <c r="A11" s="140" t="s">
        <v>37</v>
      </c>
      <c r="B11" s="60">
        <f>'[4]34'!$F$169</f>
        <v>497</v>
      </c>
      <c r="C11" s="123">
        <f>B11/Tab.1!D11</f>
        <v>0.10870516185476815</v>
      </c>
      <c r="D11" s="60">
        <f>'[4]34'!$F$170</f>
        <v>1074</v>
      </c>
      <c r="E11" s="123">
        <f>D11/Tab.1!D11</f>
        <v>0.23490813648293962</v>
      </c>
      <c r="F11" s="60">
        <f>'[4]34'!$F$171</f>
        <v>1227</v>
      </c>
      <c r="G11" s="123">
        <f>F11/Tab.1!D11</f>
        <v>0.26837270341207348</v>
      </c>
      <c r="H11" s="60">
        <f>'[4]34'!$F$172</f>
        <v>999</v>
      </c>
      <c r="I11" s="123">
        <f>H11/Tab.1!D11</f>
        <v>0.21850393700787402</v>
      </c>
      <c r="J11" s="60">
        <f>'[4]34'!$F$173</f>
        <v>443</v>
      </c>
      <c r="K11" s="123">
        <f>J11/Tab.1!D11</f>
        <v>9.6894138232720917E-2</v>
      </c>
      <c r="L11" s="60">
        <f>'[4]34'!$F$174</f>
        <v>332</v>
      </c>
      <c r="M11" s="123">
        <f>L11/Tab.1!D11</f>
        <v>7.2615923009623801E-2</v>
      </c>
      <c r="N11" s="124"/>
    </row>
    <row r="12" spans="1:14" s="126" customFormat="1" ht="40.35" customHeight="1" x14ac:dyDescent="0.25">
      <c r="A12" s="137" t="s">
        <v>182</v>
      </c>
      <c r="B12" s="11">
        <f>SUM(B13:B17)</f>
        <v>710</v>
      </c>
      <c r="C12" s="139">
        <f>B12/Tab.1!D12</f>
        <v>8.5121688046996768E-2</v>
      </c>
      <c r="D12" s="11">
        <f>SUM(D13:D17)</f>
        <v>1573</v>
      </c>
      <c r="E12" s="139">
        <f>D12/Tab.1!D12</f>
        <v>0.18858650041961394</v>
      </c>
      <c r="F12" s="11">
        <f>SUM(F13:F17)</f>
        <v>2260</v>
      </c>
      <c r="G12" s="139">
        <f>F12/Tab.1!D12</f>
        <v>0.27095072533269393</v>
      </c>
      <c r="H12" s="11">
        <f>SUM(H13:H17)</f>
        <v>2167</v>
      </c>
      <c r="I12" s="139">
        <f>H12/Tab.1!D12</f>
        <v>0.25980098309555211</v>
      </c>
      <c r="J12" s="11">
        <f>SUM(J13:J17)</f>
        <v>995</v>
      </c>
      <c r="K12" s="139">
        <f>J12/Tab.1!D12</f>
        <v>0.11929025296727011</v>
      </c>
      <c r="L12" s="11">
        <f>SUM(L13:L17)</f>
        <v>636</v>
      </c>
      <c r="M12" s="139">
        <f>L12/Tab.1!D12</f>
        <v>7.6249850137873151E-2</v>
      </c>
      <c r="N12" s="124"/>
    </row>
    <row r="13" spans="1:14" ht="18" customHeight="1" x14ac:dyDescent="0.25">
      <c r="A13" s="140" t="s">
        <v>2</v>
      </c>
      <c r="B13" s="60">
        <f>'[4]05'!$F$169</f>
        <v>111</v>
      </c>
      <c r="C13" s="123">
        <f>B13/Tab.1!D13</f>
        <v>0.10925196850393701</v>
      </c>
      <c r="D13" s="60">
        <f>'[4]05'!$F$170</f>
        <v>217</v>
      </c>
      <c r="E13" s="123">
        <f>D13/Tab.1!D13</f>
        <v>0.21358267716535434</v>
      </c>
      <c r="F13" s="60">
        <f>'[4]05'!$F$171</f>
        <v>256</v>
      </c>
      <c r="G13" s="123">
        <f>F13/Tab.1!D13</f>
        <v>0.25196850393700787</v>
      </c>
      <c r="H13" s="60">
        <f>'[4]05'!$F$172</f>
        <v>260</v>
      </c>
      <c r="I13" s="123">
        <f>H13/Tab.1!D13</f>
        <v>0.25590551181102361</v>
      </c>
      <c r="J13" s="60">
        <f>'[4]05'!$F$173</f>
        <v>117</v>
      </c>
      <c r="K13" s="123">
        <f>J13/Tab.1!D13</f>
        <v>0.11515748031496063</v>
      </c>
      <c r="L13" s="60">
        <f>'[4]05'!$F$174</f>
        <v>55</v>
      </c>
      <c r="M13" s="123">
        <f>L13/Tab.1!D13</f>
        <v>5.4133858267716536E-2</v>
      </c>
      <c r="N13" s="124"/>
    </row>
    <row r="14" spans="1:14" ht="18" customHeight="1" x14ac:dyDescent="0.25">
      <c r="A14" s="140" t="s">
        <v>6</v>
      </c>
      <c r="B14" s="60">
        <f>'[4]14'!$F$169</f>
        <v>208</v>
      </c>
      <c r="C14" s="123">
        <f>B14/Tab.1!D14</f>
        <v>0.11485367200441744</v>
      </c>
      <c r="D14" s="60">
        <f>'[4]14'!$F$170</f>
        <v>354</v>
      </c>
      <c r="E14" s="123">
        <f>D14/Tab.1!D14</f>
        <v>0.195472114853672</v>
      </c>
      <c r="F14" s="60">
        <f>'[4]14'!$F$171</f>
        <v>474</v>
      </c>
      <c r="G14" s="123">
        <f>F14/Tab.1!D14</f>
        <v>0.26173384870237437</v>
      </c>
      <c r="H14" s="60">
        <f>'[4]14'!$F$172</f>
        <v>462</v>
      </c>
      <c r="I14" s="123">
        <f>H14/Tab.1!D14</f>
        <v>0.25510767531750417</v>
      </c>
      <c r="J14" s="60">
        <f>'[4]14'!$F$173</f>
        <v>181</v>
      </c>
      <c r="K14" s="123">
        <f>J14/Tab.1!D14</f>
        <v>9.9944781888459414E-2</v>
      </c>
      <c r="L14" s="60">
        <f>'[4]14'!$F$174</f>
        <v>132</v>
      </c>
      <c r="M14" s="123">
        <f>L14/Tab.1!D14</f>
        <v>7.2887907233572607E-2</v>
      </c>
      <c r="N14" s="124"/>
    </row>
    <row r="15" spans="1:14" ht="18" customHeight="1" x14ac:dyDescent="0.25">
      <c r="A15" s="140" t="s">
        <v>8</v>
      </c>
      <c r="B15" s="60">
        <f>'[4]18'!$F$169</f>
        <v>199</v>
      </c>
      <c r="C15" s="123">
        <f>B15/Tab.1!D15</f>
        <v>7.1046054980364162E-2</v>
      </c>
      <c r="D15" s="60">
        <f>'[4]18'!$F$170</f>
        <v>499</v>
      </c>
      <c r="E15" s="123">
        <f>D15/Tab.1!D15</f>
        <v>0.17815066047840056</v>
      </c>
      <c r="F15" s="60">
        <f>'[4]18'!$F$171</f>
        <v>775</v>
      </c>
      <c r="G15" s="123">
        <f>F15/Tab.1!D15</f>
        <v>0.27668689753659409</v>
      </c>
      <c r="H15" s="60">
        <f>'[4]18'!$F$172</f>
        <v>757</v>
      </c>
      <c r="I15" s="123">
        <f>H15/Tab.1!D15</f>
        <v>0.2702606212067119</v>
      </c>
      <c r="J15" s="60">
        <f>'[4]18'!$F$173</f>
        <v>359</v>
      </c>
      <c r="K15" s="123">
        <f>J15/Tab.1!D15</f>
        <v>0.12816851124598358</v>
      </c>
      <c r="L15" s="60">
        <f>'[4]18'!$F$174</f>
        <v>212</v>
      </c>
      <c r="M15" s="123">
        <f>L15/Tab.1!D15</f>
        <v>7.5687254551945735E-2</v>
      </c>
      <c r="N15" s="124"/>
    </row>
    <row r="16" spans="1:14" ht="18" customHeight="1" x14ac:dyDescent="0.25">
      <c r="A16" s="140" t="s">
        <v>9</v>
      </c>
      <c r="B16" s="60">
        <f>'[4]21'!$F$169</f>
        <v>100</v>
      </c>
      <c r="C16" s="123">
        <f>B16/Tab.1!D16</f>
        <v>5.9916117435590173E-2</v>
      </c>
      <c r="D16" s="60">
        <f>'[4]21'!$F$170</f>
        <v>319</v>
      </c>
      <c r="E16" s="123">
        <f>D16/Tab.1!D16</f>
        <v>0.19113241461953265</v>
      </c>
      <c r="F16" s="60">
        <f>'[4]21'!$F$171</f>
        <v>492</v>
      </c>
      <c r="G16" s="123">
        <f>F16/Tab.1!D16</f>
        <v>0.29478729778310364</v>
      </c>
      <c r="H16" s="60">
        <f>'[4]21'!$F$172</f>
        <v>414</v>
      </c>
      <c r="I16" s="123">
        <f>H16/Tab.1!D16</f>
        <v>0.24805272618334331</v>
      </c>
      <c r="J16" s="60">
        <f>'[4]21'!$F$173</f>
        <v>214</v>
      </c>
      <c r="K16" s="123">
        <f>J16/Tab.1!D16</f>
        <v>0.12822049131216298</v>
      </c>
      <c r="L16" s="60">
        <f>'[4]21'!$F$174</f>
        <v>130</v>
      </c>
      <c r="M16" s="123">
        <f>L16/Tab.1!D16</f>
        <v>7.7890952666267221E-2</v>
      </c>
      <c r="N16" s="124"/>
    </row>
    <row r="17" spans="1:14" ht="18" customHeight="1" x14ac:dyDescent="0.25">
      <c r="A17" s="140" t="s">
        <v>12</v>
      </c>
      <c r="B17" s="60">
        <f>'[4]32'!$F$169</f>
        <v>92</v>
      </c>
      <c r="C17" s="123">
        <f>B17/Tab.1!D17</f>
        <v>8.8122605363984668E-2</v>
      </c>
      <c r="D17" s="60">
        <f>'[4]32'!$F$170</f>
        <v>184</v>
      </c>
      <c r="E17" s="123">
        <f>D17/Tab.1!D17</f>
        <v>0.17624521072796934</v>
      </c>
      <c r="F17" s="60">
        <f>'[4]32'!$F$171</f>
        <v>263</v>
      </c>
      <c r="G17" s="123">
        <f>F17/Tab.1!D17</f>
        <v>0.25191570881226055</v>
      </c>
      <c r="H17" s="60">
        <f>'[4]32'!$F$172</f>
        <v>274</v>
      </c>
      <c r="I17" s="123">
        <f>H17/Tab.1!D17</f>
        <v>0.26245210727969348</v>
      </c>
      <c r="J17" s="60">
        <f>'[4]32'!$F$173</f>
        <v>124</v>
      </c>
      <c r="K17" s="123">
        <f>J17/Tab.1!D17</f>
        <v>0.11877394636015326</v>
      </c>
      <c r="L17" s="60">
        <f>'[4]32'!$F$174</f>
        <v>107</v>
      </c>
      <c r="M17" s="123">
        <f>L17/Tab.1!D17</f>
        <v>0.1024904214559387</v>
      </c>
      <c r="N17" s="124"/>
    </row>
    <row r="18" spans="1:14" ht="40.35" customHeight="1" x14ac:dyDescent="0.25">
      <c r="A18" s="137" t="s">
        <v>183</v>
      </c>
      <c r="B18" s="15">
        <f>SUM(B19,B25,B32,B41,B46,B53)</f>
        <v>9719</v>
      </c>
      <c r="C18" s="139">
        <f>B18/Tab.1!D18</f>
        <v>0.13722361844520373</v>
      </c>
      <c r="D18" s="15">
        <f>SUM(D19,D25,D32,D41,D46,D53)</f>
        <v>17341</v>
      </c>
      <c r="E18" s="139">
        <f>D18/Tab.1!D18</f>
        <v>0.24483946573292295</v>
      </c>
      <c r="F18" s="15">
        <f>SUM(F19,F25,F32,F41,F46,F53)</f>
        <v>17937</v>
      </c>
      <c r="G18" s="139">
        <f>F18/Tab.1!D18</f>
        <v>0.253254454578827</v>
      </c>
      <c r="H18" s="15">
        <f>SUM(H19,H25,H32,H41,H46,H53)</f>
        <v>14994</v>
      </c>
      <c r="I18" s="139">
        <f>H18/Tab.1!D18</f>
        <v>0.21170191737497529</v>
      </c>
      <c r="J18" s="15">
        <f>SUM(J19,J25,J32,J41,J46,J53)</f>
        <v>6771</v>
      </c>
      <c r="K18" s="139">
        <f>J18/Tab.1!D18</f>
        <v>9.560048569734278E-2</v>
      </c>
      <c r="L18" s="15">
        <f>SUM(L19,L25,L32,L41,L46,L53)</f>
        <v>4064</v>
      </c>
      <c r="M18" s="139">
        <f>L18/Tab.1!D18</f>
        <v>5.7380058170728263E-2</v>
      </c>
      <c r="N18" s="124"/>
    </row>
    <row r="19" spans="1:14" s="126" customFormat="1" ht="40.35" customHeight="1" x14ac:dyDescent="0.25">
      <c r="A19" s="137" t="s">
        <v>184</v>
      </c>
      <c r="B19" s="11">
        <f>SUM(B20:B24)</f>
        <v>1690</v>
      </c>
      <c r="C19" s="139">
        <f>B19/Tab.1!D19</f>
        <v>0.15043617589460567</v>
      </c>
      <c r="D19" s="11">
        <f>SUM(D20:D24)</f>
        <v>2847</v>
      </c>
      <c r="E19" s="139">
        <f>D19/Tab.1!D19</f>
        <v>0.25342709631475879</v>
      </c>
      <c r="F19" s="11">
        <f>SUM(F20:F24)</f>
        <v>2775</v>
      </c>
      <c r="G19" s="139">
        <f>F19/Tab.1!D19</f>
        <v>0.2470179811287164</v>
      </c>
      <c r="H19" s="11">
        <f>SUM(H20:H24)</f>
        <v>2243</v>
      </c>
      <c r="I19" s="139">
        <f>H19/Tab.1!D19</f>
        <v>0.19966174114295887</v>
      </c>
      <c r="J19" s="11">
        <f>SUM(J20:J24)</f>
        <v>1007</v>
      </c>
      <c r="K19" s="139">
        <f>J19/Tab.1!D19</f>
        <v>8.9638597115898166E-2</v>
      </c>
      <c r="L19" s="11">
        <f>SUM(L20:L24)</f>
        <v>672</v>
      </c>
      <c r="M19" s="139">
        <f>L19/Tab.1!D19</f>
        <v>5.9818408403062136E-2</v>
      </c>
      <c r="N19" s="124"/>
    </row>
    <row r="20" spans="1:14" ht="18" customHeight="1" x14ac:dyDescent="0.25">
      <c r="A20" s="140" t="s">
        <v>32</v>
      </c>
      <c r="B20" s="60">
        <f>'[4]02'!$F$169</f>
        <v>355</v>
      </c>
      <c r="C20" s="123">
        <f>B20/Tab.1!D20</f>
        <v>0.13365963855421686</v>
      </c>
      <c r="D20" s="60">
        <f>'[4]02'!$F$170</f>
        <v>661</v>
      </c>
      <c r="E20" s="123">
        <f>D20/Tab.1!D20</f>
        <v>0.24887048192771086</v>
      </c>
      <c r="F20" s="60">
        <f>'[4]02'!$F$171</f>
        <v>684</v>
      </c>
      <c r="G20" s="123">
        <f>F20/Tab.1!D20</f>
        <v>0.25753012048192769</v>
      </c>
      <c r="H20" s="60">
        <f>'[4]02'!$F$172</f>
        <v>505</v>
      </c>
      <c r="I20" s="123">
        <f>H20/Tab.1!D20</f>
        <v>0.1901355421686747</v>
      </c>
      <c r="J20" s="60">
        <f>'[4]02'!$F$173</f>
        <v>266</v>
      </c>
      <c r="K20" s="123">
        <f>J20/Tab.1!D20</f>
        <v>0.10015060240963855</v>
      </c>
      <c r="L20" s="60">
        <f>'[4]02'!$F$174</f>
        <v>185</v>
      </c>
      <c r="M20" s="123">
        <f>L20/Tab.1!D20</f>
        <v>6.9653614457831331E-2</v>
      </c>
      <c r="N20" s="124"/>
    </row>
    <row r="21" spans="1:14" ht="18" customHeight="1" x14ac:dyDescent="0.25">
      <c r="A21" s="140" t="s">
        <v>33</v>
      </c>
      <c r="B21" s="60">
        <f>'[4]13'!$F$169</f>
        <v>241</v>
      </c>
      <c r="C21" s="123">
        <f>B21/Tab.1!D21</f>
        <v>0.14579552329098608</v>
      </c>
      <c r="D21" s="60">
        <f>'[4]13'!$F$170</f>
        <v>407</v>
      </c>
      <c r="E21" s="123">
        <f>D21/Tab.1!D21</f>
        <v>0.24621899576527526</v>
      </c>
      <c r="F21" s="60">
        <f>'[4]13'!$F$171</f>
        <v>388</v>
      </c>
      <c r="G21" s="123">
        <f>F21/Tab.1!D21</f>
        <v>0.23472474289171205</v>
      </c>
      <c r="H21" s="60">
        <f>'[4]13'!$F$172</f>
        <v>339</v>
      </c>
      <c r="I21" s="123">
        <f>H21/Tab.1!D21</f>
        <v>0.20508166969147004</v>
      </c>
      <c r="J21" s="60">
        <f>'[4]13'!$F$173</f>
        <v>173</v>
      </c>
      <c r="K21" s="123">
        <f>J21/Tab.1!D21</f>
        <v>0.10465819721718088</v>
      </c>
      <c r="L21" s="60">
        <f>'[4]13'!$F$174</f>
        <v>105</v>
      </c>
      <c r="M21" s="123">
        <f>L21/Tab.1!D21</f>
        <v>6.3520871143375679E-2</v>
      </c>
      <c r="N21" s="124"/>
    </row>
    <row r="22" spans="1:14" ht="18" customHeight="1" x14ac:dyDescent="0.25">
      <c r="A22" s="140" t="s">
        <v>34</v>
      </c>
      <c r="B22" s="60">
        <f>'[4]20'!$F$169</f>
        <v>500</v>
      </c>
      <c r="C22" s="123">
        <f>B22/Tab.1!D22</f>
        <v>0.17229496898690558</v>
      </c>
      <c r="D22" s="60">
        <f>'[4]20'!$F$170</f>
        <v>780</v>
      </c>
      <c r="E22" s="123">
        <f>D22/Tab.1!D22</f>
        <v>0.26878015161957269</v>
      </c>
      <c r="F22" s="60">
        <f>'[4]20'!$F$171</f>
        <v>649</v>
      </c>
      <c r="G22" s="123">
        <f>F22/Tab.1!D22</f>
        <v>0.22363886974500344</v>
      </c>
      <c r="H22" s="60">
        <f>'[4]20'!$F$172</f>
        <v>572</v>
      </c>
      <c r="I22" s="123">
        <f>H22/Tab.1!D22</f>
        <v>0.19710544452102</v>
      </c>
      <c r="J22" s="60">
        <f>'[4]20'!$F$173</f>
        <v>254</v>
      </c>
      <c r="K22" s="123">
        <f>J22/Tab.1!D22</f>
        <v>8.7525844245348039E-2</v>
      </c>
      <c r="L22" s="60">
        <f>'[4]20'!$F$174</f>
        <v>147</v>
      </c>
      <c r="M22" s="123">
        <f>L22/Tab.1!D22</f>
        <v>5.0654720882150242E-2</v>
      </c>
      <c r="N22" s="124"/>
    </row>
    <row r="23" spans="1:14" ht="18" customHeight="1" x14ac:dyDescent="0.25">
      <c r="A23" s="140" t="s">
        <v>10</v>
      </c>
      <c r="B23" s="60">
        <f>'[4]24'!$F$169</f>
        <v>336</v>
      </c>
      <c r="C23" s="123">
        <f>B23/Tab.1!D23</f>
        <v>0.14691735898557062</v>
      </c>
      <c r="D23" s="60">
        <f>'[4]24'!$F$170</f>
        <v>550</v>
      </c>
      <c r="E23" s="123">
        <f>D23/Tab.1!D23</f>
        <v>0.2404897245299519</v>
      </c>
      <c r="F23" s="60">
        <f>'[4]24'!$F$171</f>
        <v>633</v>
      </c>
      <c r="G23" s="123">
        <f>F23/Tab.1!D23</f>
        <v>0.27678181023174464</v>
      </c>
      <c r="H23" s="60">
        <f>'[4]24'!$F$172</f>
        <v>469</v>
      </c>
      <c r="I23" s="123">
        <f>H23/Tab.1!D23</f>
        <v>0.20507214691735898</v>
      </c>
      <c r="J23" s="60">
        <f>'[4]24'!$F$173</f>
        <v>166</v>
      </c>
      <c r="K23" s="123">
        <f>J23/Tab.1!D23</f>
        <v>7.2584171403585487E-2</v>
      </c>
      <c r="L23" s="60">
        <f>'[4]24'!$F$174</f>
        <v>133</v>
      </c>
      <c r="M23" s="123">
        <f>L23/Tab.1!D23</f>
        <v>5.8154787931788368E-2</v>
      </c>
      <c r="N23" s="124"/>
    </row>
    <row r="24" spans="1:14" ht="18" customHeight="1" x14ac:dyDescent="0.25">
      <c r="A24" s="140" t="s">
        <v>35</v>
      </c>
      <c r="B24" s="60">
        <f>'[4]37'!$F$169</f>
        <v>258</v>
      </c>
      <c r="C24" s="123">
        <f>B24/Tab.1!D24</f>
        <v>0.14861751152073732</v>
      </c>
      <c r="D24" s="60">
        <f>'[4]37'!$F$170</f>
        <v>449</v>
      </c>
      <c r="E24" s="123">
        <f>D24/Tab.1!D24</f>
        <v>0.25864055299539168</v>
      </c>
      <c r="F24" s="60">
        <f>'[4]37'!$F$171</f>
        <v>421</v>
      </c>
      <c r="G24" s="123">
        <f>F24/Tab.1!D24</f>
        <v>0.24251152073732718</v>
      </c>
      <c r="H24" s="60">
        <f>'[4]37'!$F$172</f>
        <v>358</v>
      </c>
      <c r="I24" s="123">
        <f>H24/Tab.1!D24</f>
        <v>0.20622119815668202</v>
      </c>
      <c r="J24" s="60">
        <f>'[4]37'!$F$173</f>
        <v>148</v>
      </c>
      <c r="K24" s="123">
        <f>J24/Tab.1!D24</f>
        <v>8.5253456221198162E-2</v>
      </c>
      <c r="L24" s="60">
        <f>'[4]37'!$F$174</f>
        <v>102</v>
      </c>
      <c r="M24" s="123">
        <f>L24/Tab.1!D24</f>
        <v>5.8755760368663597E-2</v>
      </c>
      <c r="N24" s="124"/>
    </row>
    <row r="25" spans="1:14" s="126" customFormat="1" ht="40.35" customHeight="1" x14ac:dyDescent="0.25">
      <c r="A25" s="137" t="s">
        <v>88</v>
      </c>
      <c r="B25" s="11">
        <f>SUM(B26:B31)</f>
        <v>1885</v>
      </c>
      <c r="C25" s="139">
        <f>B25/Tab.1!D25</f>
        <v>0.16357167650121485</v>
      </c>
      <c r="D25" s="11">
        <f>SUM(D26:D31)</f>
        <v>2930</v>
      </c>
      <c r="E25" s="139">
        <f>D25/Tab.1!D25</f>
        <v>0.25425199583477959</v>
      </c>
      <c r="F25" s="11">
        <f>SUM(F26:F31)</f>
        <v>2894</v>
      </c>
      <c r="G25" s="139">
        <f>F25/Tab.1!D25</f>
        <v>0.25112808052759461</v>
      </c>
      <c r="H25" s="11">
        <f>SUM(H26:H31)</f>
        <v>2195</v>
      </c>
      <c r="I25" s="139">
        <f>H25/Tab.1!D25</f>
        <v>0.19047205831308572</v>
      </c>
      <c r="J25" s="11">
        <f>SUM(J26:J31)</f>
        <v>1008</v>
      </c>
      <c r="K25" s="139">
        <f>J25/Tab.1!D25</f>
        <v>8.7469628601180141E-2</v>
      </c>
      <c r="L25" s="11">
        <f>SUM(L26:L31)</f>
        <v>612</v>
      </c>
      <c r="M25" s="139">
        <f>L25/Tab.1!D25</f>
        <v>5.3106560222145091E-2</v>
      </c>
      <c r="N25" s="124"/>
    </row>
    <row r="26" spans="1:14" ht="18" customHeight="1" x14ac:dyDescent="0.25">
      <c r="A26" s="140" t="s">
        <v>25</v>
      </c>
      <c r="B26" s="60">
        <f>'[4]11'!$F$169</f>
        <v>406</v>
      </c>
      <c r="C26" s="123">
        <f>B26/Tab.1!D26</f>
        <v>0.16463909164639093</v>
      </c>
      <c r="D26" s="60">
        <f>'[4]11'!$F$170</f>
        <v>659</v>
      </c>
      <c r="E26" s="123">
        <f>D26/Tab.1!D26</f>
        <v>0.26723438767234386</v>
      </c>
      <c r="F26" s="60">
        <f>'[4]11'!$F$171</f>
        <v>631</v>
      </c>
      <c r="G26" s="123">
        <f>F26/Tab.1!D26</f>
        <v>0.25587996755879966</v>
      </c>
      <c r="H26" s="60">
        <f>'[4]11'!$F$172</f>
        <v>459</v>
      </c>
      <c r="I26" s="123">
        <f>H26/Tab.1!D26</f>
        <v>0.18613138686131386</v>
      </c>
      <c r="J26" s="60">
        <f>'[4]11'!$F$173</f>
        <v>189</v>
      </c>
      <c r="K26" s="123">
        <f>J26/Tab.1!D26</f>
        <v>7.6642335766423361E-2</v>
      </c>
      <c r="L26" s="60">
        <f>'[4]11'!$F$174</f>
        <v>122</v>
      </c>
      <c r="M26" s="123">
        <f>L26/Tab.1!D26</f>
        <v>4.9472830494728302E-2</v>
      </c>
      <c r="N26" s="124"/>
    </row>
    <row r="27" spans="1:14" s="128" customFormat="1" ht="18" customHeight="1" x14ac:dyDescent="0.25">
      <c r="A27" s="140" t="s">
        <v>26</v>
      </c>
      <c r="B27" s="60">
        <f>'[4]15'!$F$169</f>
        <v>449</v>
      </c>
      <c r="C27" s="123">
        <f>B27/Tab.1!D27</f>
        <v>0.16937004903809882</v>
      </c>
      <c r="D27" s="60">
        <f>'[4]15'!$F$170</f>
        <v>771</v>
      </c>
      <c r="E27" s="123">
        <f>D27/Tab.1!D27</f>
        <v>0.29083364768012071</v>
      </c>
      <c r="F27" s="60">
        <f>'[4]15'!$F$171</f>
        <v>632</v>
      </c>
      <c r="G27" s="123">
        <f>F27/Tab.1!D27</f>
        <v>0.23840060354583176</v>
      </c>
      <c r="H27" s="60">
        <f>'[4]15'!$F$172</f>
        <v>420</v>
      </c>
      <c r="I27" s="123">
        <f>H27/Tab.1!D27</f>
        <v>0.15843078083741985</v>
      </c>
      <c r="J27" s="60">
        <f>'[4]15'!$F$173</f>
        <v>231</v>
      </c>
      <c r="K27" s="123">
        <f>J27/Tab.1!D27</f>
        <v>8.7136929460580909E-2</v>
      </c>
      <c r="L27" s="60">
        <f>'[4]15'!$F$174</f>
        <v>148</v>
      </c>
      <c r="M27" s="123">
        <f>L27/Tab.1!D27</f>
        <v>5.5827989437947943E-2</v>
      </c>
      <c r="N27" s="124"/>
    </row>
    <row r="28" spans="1:14" ht="18" customHeight="1" x14ac:dyDescent="0.25">
      <c r="A28" s="140" t="s">
        <v>27</v>
      </c>
      <c r="B28" s="60">
        <f>'[4]16'!$F$169</f>
        <v>401</v>
      </c>
      <c r="C28" s="123">
        <f>B28/Tab.1!D28</f>
        <v>0.17526223776223776</v>
      </c>
      <c r="D28" s="60">
        <f>'[4]16'!$F$170</f>
        <v>573</v>
      </c>
      <c r="E28" s="123">
        <f>D28/Tab.1!D28</f>
        <v>0.25043706293706292</v>
      </c>
      <c r="F28" s="60">
        <f>'[4]16'!$F$171</f>
        <v>554</v>
      </c>
      <c r="G28" s="123">
        <f>F28/Tab.1!D28</f>
        <v>0.24213286713286714</v>
      </c>
      <c r="H28" s="60">
        <f>'[4]16'!$F$172</f>
        <v>436</v>
      </c>
      <c r="I28" s="123">
        <f>H28/Tab.1!D28</f>
        <v>0.19055944055944055</v>
      </c>
      <c r="J28" s="60">
        <f>'[4]16'!$F$173</f>
        <v>199</v>
      </c>
      <c r="K28" s="123">
        <f>J28/Tab.1!D28</f>
        <v>8.6975524475524479E-2</v>
      </c>
      <c r="L28" s="60">
        <f>'[4]16'!$F$174</f>
        <v>125</v>
      </c>
      <c r="M28" s="123">
        <f>L28/Tab.1!D28</f>
        <v>5.4632867132867136E-2</v>
      </c>
      <c r="N28" s="124"/>
    </row>
    <row r="29" spans="1:14" ht="18" customHeight="1" x14ac:dyDescent="0.25">
      <c r="A29" s="140" t="s">
        <v>28</v>
      </c>
      <c r="B29" s="60">
        <f>'[4]22'!$F$169</f>
        <v>272</v>
      </c>
      <c r="C29" s="123">
        <f>B29/Tab.1!D29</f>
        <v>0.1702127659574468</v>
      </c>
      <c r="D29" s="60">
        <f>'[4]22'!$F$170</f>
        <v>396</v>
      </c>
      <c r="E29" s="123">
        <f>D29/Tab.1!D29</f>
        <v>0.24780976220275344</v>
      </c>
      <c r="F29" s="60">
        <f>'[4]22'!$F$171</f>
        <v>401</v>
      </c>
      <c r="G29" s="123">
        <f>F29/Tab.1!D29</f>
        <v>0.25093867334167708</v>
      </c>
      <c r="H29" s="60">
        <f>'[4]22'!$F$172</f>
        <v>297</v>
      </c>
      <c r="I29" s="123">
        <f>H29/Tab.1!D29</f>
        <v>0.18585732165206509</v>
      </c>
      <c r="J29" s="60">
        <f>'[4]22'!$F$173</f>
        <v>151</v>
      </c>
      <c r="K29" s="123">
        <f>J29/Tab.1!D29</f>
        <v>9.4493116395494361E-2</v>
      </c>
      <c r="L29" s="60">
        <f>'[4]22'!$F$174</f>
        <v>81</v>
      </c>
      <c r="M29" s="123">
        <f>L29/Tab.1!D29</f>
        <v>5.0688360450563207E-2</v>
      </c>
      <c r="N29" s="124"/>
    </row>
    <row r="30" spans="1:14" ht="18" customHeight="1" x14ac:dyDescent="0.25">
      <c r="A30" s="140" t="s">
        <v>14</v>
      </c>
      <c r="B30" s="60">
        <f>'[4]35'!$F$169</f>
        <v>200</v>
      </c>
      <c r="C30" s="123">
        <f>B30/Tab.1!D30</f>
        <v>0.21645021645021645</v>
      </c>
      <c r="D30" s="60">
        <f>'[4]35'!$F$170</f>
        <v>185</v>
      </c>
      <c r="E30" s="123">
        <f>D30/Tab.1!D30</f>
        <v>0.20021645021645021</v>
      </c>
      <c r="F30" s="60">
        <f>'[4]35'!$F$171</f>
        <v>225</v>
      </c>
      <c r="G30" s="123">
        <f>F30/Tab.1!D30</f>
        <v>0.2435064935064935</v>
      </c>
      <c r="H30" s="60">
        <f>'[4]35'!$F$172</f>
        <v>174</v>
      </c>
      <c r="I30" s="123">
        <f>H30/Tab.1!D30</f>
        <v>0.18831168831168832</v>
      </c>
      <c r="J30" s="60">
        <f>'[4]35'!$F$173</f>
        <v>84</v>
      </c>
      <c r="K30" s="123">
        <f>J30/Tab.1!D30</f>
        <v>9.0909090909090912E-2</v>
      </c>
      <c r="L30" s="60">
        <f>'[4]35'!$F$174</f>
        <v>56</v>
      </c>
      <c r="M30" s="123">
        <f>L30/Tab.1!D30</f>
        <v>6.0606060606060608E-2</v>
      </c>
      <c r="N30" s="124"/>
    </row>
    <row r="31" spans="1:14" s="128" customFormat="1" ht="18" customHeight="1" x14ac:dyDescent="0.25">
      <c r="A31" s="140" t="s">
        <v>42</v>
      </c>
      <c r="B31" s="60">
        <f>'[4]61'!$F$169</f>
        <v>157</v>
      </c>
      <c r="C31" s="123">
        <f>B31/Tab.1!D31</f>
        <v>9.8309329993738259E-2</v>
      </c>
      <c r="D31" s="60">
        <f>'[4]61'!$F$170</f>
        <v>346</v>
      </c>
      <c r="E31" s="123">
        <f>D31/Tab.1!D31</f>
        <v>0.21665623043206012</v>
      </c>
      <c r="F31" s="60">
        <f>'[4]61'!$F$171</f>
        <v>451</v>
      </c>
      <c r="G31" s="123">
        <f>F31/Tab.1!D31</f>
        <v>0.28240450845335002</v>
      </c>
      <c r="H31" s="60">
        <f>'[4]61'!$F$172</f>
        <v>409</v>
      </c>
      <c r="I31" s="123">
        <f>H31/Tab.1!D31</f>
        <v>0.25610519724483405</v>
      </c>
      <c r="J31" s="60">
        <f>'[4]61'!$F$173</f>
        <v>154</v>
      </c>
      <c r="K31" s="123">
        <f>J31/Tab.1!D31</f>
        <v>9.6430807764558549E-2</v>
      </c>
      <c r="L31" s="60">
        <f>'[4]61'!$F$174</f>
        <v>80</v>
      </c>
      <c r="M31" s="123">
        <f>L31/Tab.1!D31</f>
        <v>5.0093926111458985E-2</v>
      </c>
      <c r="N31" s="124"/>
    </row>
    <row r="32" spans="1:14" s="126" customFormat="1" ht="40.35" customHeight="1" x14ac:dyDescent="0.25">
      <c r="A32" s="137" t="s">
        <v>89</v>
      </c>
      <c r="B32" s="11">
        <f>SUM(B33:B40)</f>
        <v>3307</v>
      </c>
      <c r="C32" s="139">
        <f>B32/Tab.1!D32</f>
        <v>0.12868204988520954</v>
      </c>
      <c r="D32" s="11">
        <f>SUM(D33:D40)</f>
        <v>6179</v>
      </c>
      <c r="E32" s="139">
        <f>D32/Tab.1!D32</f>
        <v>0.24043737110393401</v>
      </c>
      <c r="F32" s="11">
        <f>SUM(F33:F40)</f>
        <v>6569</v>
      </c>
      <c r="G32" s="139">
        <f>F32/Tab.1!D32</f>
        <v>0.25561305887388613</v>
      </c>
      <c r="H32" s="11">
        <f>SUM(H33:H40)</f>
        <v>5676</v>
      </c>
      <c r="I32" s="139">
        <f>H32/Tab.1!D32</f>
        <v>0.22086462508268803</v>
      </c>
      <c r="J32" s="11">
        <f>SUM(J33:J40)</f>
        <v>2449</v>
      </c>
      <c r="K32" s="139">
        <f>J32/Tab.1!D32</f>
        <v>9.5295536791314833E-2</v>
      </c>
      <c r="L32" s="11">
        <f>SUM(L33:L40)</f>
        <v>1519</v>
      </c>
      <c r="M32" s="139">
        <f>L32/Tab.1!D32</f>
        <v>5.9107358262967431E-2</v>
      </c>
      <c r="N32" s="124"/>
    </row>
    <row r="33" spans="1:14" ht="18" customHeight="1" x14ac:dyDescent="0.25">
      <c r="A33" s="140" t="s">
        <v>16</v>
      </c>
      <c r="B33" s="60">
        <f>'[4]01'!$F$169</f>
        <v>174</v>
      </c>
      <c r="C33" s="123">
        <f>B33/Tab.1!D33</f>
        <v>0.19885714285714284</v>
      </c>
      <c r="D33" s="60">
        <f>'[4]01'!$F$170</f>
        <v>213</v>
      </c>
      <c r="E33" s="123">
        <f>D33/Tab.1!D33</f>
        <v>0.24342857142857144</v>
      </c>
      <c r="F33" s="60">
        <f>'[4]01'!$F$171</f>
        <v>206</v>
      </c>
      <c r="G33" s="123">
        <f>F33/Tab.1!D33</f>
        <v>0.23542857142857143</v>
      </c>
      <c r="H33" s="60">
        <f>'[4]01'!$F$172</f>
        <v>154</v>
      </c>
      <c r="I33" s="123">
        <f>H33/Tab.1!D33</f>
        <v>0.17599999999999999</v>
      </c>
      <c r="J33" s="60">
        <f>'[4]01'!$F$173</f>
        <v>70</v>
      </c>
      <c r="K33" s="123">
        <f>J33/Tab.1!D33</f>
        <v>0.08</v>
      </c>
      <c r="L33" s="60">
        <f>'[4]01'!$F$174</f>
        <v>58</v>
      </c>
      <c r="M33" s="123">
        <f>L33/Tab.1!D33</f>
        <v>6.6285714285714281E-2</v>
      </c>
      <c r="N33" s="124"/>
    </row>
    <row r="34" spans="1:14" ht="18" customHeight="1" x14ac:dyDescent="0.25">
      <c r="A34" s="140" t="s">
        <v>17</v>
      </c>
      <c r="B34" s="60">
        <f>'[4]07'!$F$169</f>
        <v>277</v>
      </c>
      <c r="C34" s="123">
        <f>B34/Tab.1!D34</f>
        <v>0.15423162583518932</v>
      </c>
      <c r="D34" s="60">
        <f>'[4]07'!$F$170</f>
        <v>434</v>
      </c>
      <c r="E34" s="123">
        <f>D34/Tab.1!D34</f>
        <v>0.24164810690423164</v>
      </c>
      <c r="F34" s="60">
        <f>'[4]07'!$F$171</f>
        <v>464</v>
      </c>
      <c r="G34" s="123">
        <f>F34/Tab.1!D34</f>
        <v>0.25835189309576839</v>
      </c>
      <c r="H34" s="60">
        <f>'[4]07'!$F$172</f>
        <v>364</v>
      </c>
      <c r="I34" s="123">
        <f>H34/Tab.1!D34</f>
        <v>0.20267260579064589</v>
      </c>
      <c r="J34" s="60">
        <f>'[4]07'!$F$173</f>
        <v>159</v>
      </c>
      <c r="K34" s="123">
        <f>J34/Tab.1!D34</f>
        <v>8.8530066815144762E-2</v>
      </c>
      <c r="L34" s="60">
        <f>'[4]07'!$F$174</f>
        <v>98</v>
      </c>
      <c r="M34" s="123">
        <f>L34/Tab.1!D34</f>
        <v>5.4565701559020047E-2</v>
      </c>
      <c r="N34" s="124"/>
    </row>
    <row r="35" spans="1:14" ht="18" customHeight="1" x14ac:dyDescent="0.25">
      <c r="A35" s="140" t="s">
        <v>18</v>
      </c>
      <c r="B35" s="60">
        <f>'[4]09'!$F$169</f>
        <v>220</v>
      </c>
      <c r="C35" s="123">
        <f>B35/Tab.1!D35</f>
        <v>0.16528925619834711</v>
      </c>
      <c r="D35" s="60">
        <f>'[4]09'!$F$170</f>
        <v>399</v>
      </c>
      <c r="E35" s="123">
        <f>D35/Tab.1!D35</f>
        <v>0.29977460555972951</v>
      </c>
      <c r="F35" s="60">
        <f>'[4]09'!$F$171</f>
        <v>293</v>
      </c>
      <c r="G35" s="123">
        <f>F35/Tab.1!D35</f>
        <v>0.22013523666416229</v>
      </c>
      <c r="H35" s="60">
        <f>'[4]09'!$F$172</f>
        <v>233</v>
      </c>
      <c r="I35" s="123">
        <f>H35/Tab.1!D35</f>
        <v>0.17505634861006761</v>
      </c>
      <c r="J35" s="60">
        <f>'[4]09'!$F$173</f>
        <v>110</v>
      </c>
      <c r="K35" s="123">
        <f>J35/Tab.1!D35</f>
        <v>8.2644628099173556E-2</v>
      </c>
      <c r="L35" s="60">
        <f>'[4]09'!$F$174</f>
        <v>76</v>
      </c>
      <c r="M35" s="123">
        <f>L35/Tab.1!D35</f>
        <v>5.7099924868519912E-2</v>
      </c>
      <c r="N35" s="124"/>
    </row>
    <row r="36" spans="1:14" ht="18" customHeight="1" x14ac:dyDescent="0.25">
      <c r="A36" s="140" t="s">
        <v>19</v>
      </c>
      <c r="B36" s="60">
        <f>'[4]23'!$F$169</f>
        <v>369</v>
      </c>
      <c r="C36" s="123">
        <f>B36/Tab.1!D36</f>
        <v>0.15445793218920051</v>
      </c>
      <c r="D36" s="60">
        <f>'[4]23'!$F$170</f>
        <v>575</v>
      </c>
      <c r="E36" s="123">
        <f>D36/Tab.1!D36</f>
        <v>0.24068647969861867</v>
      </c>
      <c r="F36" s="60">
        <f>'[4]23'!$F$171</f>
        <v>575</v>
      </c>
      <c r="G36" s="123">
        <f>F36/Tab.1!D36</f>
        <v>0.24068647969861867</v>
      </c>
      <c r="H36" s="60">
        <f>'[4]23'!$F$172</f>
        <v>501</v>
      </c>
      <c r="I36" s="123">
        <f>H36/Tab.1!D36</f>
        <v>0.20971117622436167</v>
      </c>
      <c r="J36" s="60">
        <f>'[4]23'!$F$173</f>
        <v>244</v>
      </c>
      <c r="K36" s="123">
        <f>J36/Tab.1!D36</f>
        <v>0.10213478442863122</v>
      </c>
      <c r="L36" s="60">
        <f>'[4]23'!$F$174</f>
        <v>125</v>
      </c>
      <c r="M36" s="123">
        <f>L36/Tab.1!D36</f>
        <v>5.2323147760569275E-2</v>
      </c>
      <c r="N36" s="124"/>
    </row>
    <row r="37" spans="1:14" ht="18" customHeight="1" x14ac:dyDescent="0.25">
      <c r="A37" s="140" t="s">
        <v>20</v>
      </c>
      <c r="B37" s="60">
        <f>'[4]25'!$F$169</f>
        <v>1021</v>
      </c>
      <c r="C37" s="123">
        <f>B37/Tab.1!D37</f>
        <v>0.1411585787363473</v>
      </c>
      <c r="D37" s="60">
        <f>'[4]25'!$F$170</f>
        <v>1855</v>
      </c>
      <c r="E37" s="123">
        <f>D37/Tab.1!D37</f>
        <v>0.25646343149453893</v>
      </c>
      <c r="F37" s="60">
        <f>'[4]25'!$F$171</f>
        <v>1855</v>
      </c>
      <c r="G37" s="123">
        <f>F37/Tab.1!D37</f>
        <v>0.25646343149453893</v>
      </c>
      <c r="H37" s="60">
        <f>'[4]25'!$F$172</f>
        <v>1485</v>
      </c>
      <c r="I37" s="123">
        <f>H37/Tab.1!D37</f>
        <v>0.20530900041476566</v>
      </c>
      <c r="J37" s="60">
        <f>'[4]25'!$F$173</f>
        <v>613</v>
      </c>
      <c r="K37" s="123">
        <f>J37/Tab.1!D37</f>
        <v>8.4750449329462185E-2</v>
      </c>
      <c r="L37" s="60">
        <f>'[4]25'!$F$174</f>
        <v>404</v>
      </c>
      <c r="M37" s="123">
        <f>L37/Tab.1!D37</f>
        <v>5.5855108530347024E-2</v>
      </c>
      <c r="N37" s="124"/>
    </row>
    <row r="38" spans="1:14" ht="18" customHeight="1" x14ac:dyDescent="0.25">
      <c r="A38" s="140" t="s">
        <v>21</v>
      </c>
      <c r="B38" s="60">
        <f>'[4]30'!$F$169</f>
        <v>314</v>
      </c>
      <c r="C38" s="123">
        <f>B38/Tab.1!D38</f>
        <v>0.11099328384588193</v>
      </c>
      <c r="D38" s="60">
        <f>'[4]30'!$F$170</f>
        <v>677</v>
      </c>
      <c r="E38" s="123">
        <f>D38/Tab.1!D38</f>
        <v>0.23930717568045246</v>
      </c>
      <c r="F38" s="60">
        <f>'[4]30'!$F$171</f>
        <v>732</v>
      </c>
      <c r="G38" s="123">
        <f>F38/Tab.1!D38</f>
        <v>0.25874867444326616</v>
      </c>
      <c r="H38" s="60">
        <f>'[4]30'!$F$172</f>
        <v>659</v>
      </c>
      <c r="I38" s="123">
        <f>H38/Tab.1!D38</f>
        <v>0.23294450335807707</v>
      </c>
      <c r="J38" s="60">
        <f>'[4]30'!$F$173</f>
        <v>297</v>
      </c>
      <c r="K38" s="123">
        <f>J38/Tab.1!D38</f>
        <v>0.10498409331919406</v>
      </c>
      <c r="L38" s="60">
        <f>'[4]30'!$F$174</f>
        <v>150</v>
      </c>
      <c r="M38" s="123">
        <f>L38/Tab.1!D38</f>
        <v>5.3022269353128315E-2</v>
      </c>
      <c r="N38" s="124"/>
    </row>
    <row r="39" spans="1:14" ht="18" customHeight="1" x14ac:dyDescent="0.25">
      <c r="A39" s="140" t="s">
        <v>22</v>
      </c>
      <c r="B39" s="60">
        <f>'[4]36'!$F$169</f>
        <v>269</v>
      </c>
      <c r="C39" s="123">
        <f>B39/Tab.1!D39</f>
        <v>0.19706959706959706</v>
      </c>
      <c r="D39" s="60">
        <f>'[4]36'!$F$170</f>
        <v>356</v>
      </c>
      <c r="E39" s="123">
        <f>D39/Tab.1!D39</f>
        <v>0.26080586080586082</v>
      </c>
      <c r="F39" s="60">
        <f>'[4]36'!$F$171</f>
        <v>301</v>
      </c>
      <c r="G39" s="123">
        <f>F39/Tab.1!D39</f>
        <v>0.22051282051282051</v>
      </c>
      <c r="H39" s="60">
        <f>'[4]36'!$F$172</f>
        <v>242</v>
      </c>
      <c r="I39" s="123">
        <f>H39/Tab.1!D39</f>
        <v>0.1772893772893773</v>
      </c>
      <c r="J39" s="60">
        <f>'[4]36'!$F$173</f>
        <v>113</v>
      </c>
      <c r="K39" s="123">
        <f>J39/Tab.1!D39</f>
        <v>8.2783882783882781E-2</v>
      </c>
      <c r="L39" s="60">
        <f>'[4]36'!$F$174</f>
        <v>84</v>
      </c>
      <c r="M39" s="123">
        <f>L39/Tab.1!D39</f>
        <v>6.1538461538461542E-2</v>
      </c>
      <c r="N39" s="124"/>
    </row>
    <row r="40" spans="1:14" ht="18" customHeight="1" x14ac:dyDescent="0.25">
      <c r="A40" s="140" t="s">
        <v>44</v>
      </c>
      <c r="B40" s="60">
        <f>'[4]63'!$F$169</f>
        <v>663</v>
      </c>
      <c r="C40" s="123">
        <f>B40/Tab.1!D40</f>
        <v>8.4126379901027795E-2</v>
      </c>
      <c r="D40" s="60">
        <f>'[4]63'!$F$170</f>
        <v>1670</v>
      </c>
      <c r="E40" s="123">
        <f>D40/Tab.1!D40</f>
        <v>0.21190204288795839</v>
      </c>
      <c r="F40" s="60">
        <f>'[4]63'!$F$171</f>
        <v>2143</v>
      </c>
      <c r="G40" s="123">
        <f>F40/Tab.1!D40</f>
        <v>0.27191980713107472</v>
      </c>
      <c r="H40" s="60">
        <f>'[4]63'!$F$172</f>
        <v>2038</v>
      </c>
      <c r="I40" s="123">
        <f>H40/Tab.1!D40</f>
        <v>0.25859662479380791</v>
      </c>
      <c r="J40" s="60">
        <f>'[4]63'!$F$173</f>
        <v>843</v>
      </c>
      <c r="K40" s="123">
        <f>J40/Tab.1!D40</f>
        <v>0.1069661210506281</v>
      </c>
      <c r="L40" s="60">
        <f>'[4]63'!$F$174</f>
        <v>524</v>
      </c>
      <c r="M40" s="123">
        <f>L40/Tab.1!D40</f>
        <v>6.6489024235503111E-2</v>
      </c>
      <c r="N40" s="124"/>
    </row>
    <row r="41" spans="1:14" s="129" customFormat="1" ht="40.35" customHeight="1" x14ac:dyDescent="0.25">
      <c r="A41" s="137" t="s">
        <v>90</v>
      </c>
      <c r="B41" s="11">
        <f>SUM(B42:B45)</f>
        <v>1092</v>
      </c>
      <c r="C41" s="139">
        <f>B41/Tab.1!D41</f>
        <v>0.11257731958762887</v>
      </c>
      <c r="D41" s="11">
        <f>SUM(D42:D45)</f>
        <v>2166</v>
      </c>
      <c r="E41" s="139">
        <f>D41/Tab.1!D41</f>
        <v>0.22329896907216495</v>
      </c>
      <c r="F41" s="11">
        <f>SUM(F42:F45)</f>
        <v>2423</v>
      </c>
      <c r="G41" s="139">
        <f>F41/Tab.1!D41</f>
        <v>0.2497938144329897</v>
      </c>
      <c r="H41" s="11">
        <f>SUM(H42:H45)</f>
        <v>2323</v>
      </c>
      <c r="I41" s="139">
        <f>H41/Tab.1!D41</f>
        <v>0.23948453608247422</v>
      </c>
      <c r="J41" s="11">
        <f>SUM(J42:J45)</f>
        <v>1172</v>
      </c>
      <c r="K41" s="139">
        <f>J41/Tab.1!D41</f>
        <v>0.12082474226804124</v>
      </c>
      <c r="L41" s="11">
        <f>SUM(L42:L45)</f>
        <v>524</v>
      </c>
      <c r="M41" s="139">
        <f>L41/Tab.1!D41</f>
        <v>5.4020618556701032E-2</v>
      </c>
      <c r="N41" s="124"/>
    </row>
    <row r="42" spans="1:14" ht="18" customHeight="1" x14ac:dyDescent="0.25">
      <c r="A42" s="140" t="s">
        <v>29</v>
      </c>
      <c r="B42" s="60">
        <f>'[4]04'!$F$169</f>
        <v>190</v>
      </c>
      <c r="C42" s="123">
        <f>B42/Tab.1!D42</f>
        <v>0.11677934849416104</v>
      </c>
      <c r="D42" s="60">
        <f>'[4]04'!$F$170</f>
        <v>365</v>
      </c>
      <c r="E42" s="123">
        <f>D42/Tab.1!D42</f>
        <v>0.22433927473878304</v>
      </c>
      <c r="F42" s="60">
        <f>'[4]04'!$F$171</f>
        <v>450</v>
      </c>
      <c r="G42" s="123">
        <f>F42/Tab.1!D42</f>
        <v>0.27658266748617089</v>
      </c>
      <c r="H42" s="60">
        <f>'[4]04'!$F$172</f>
        <v>355</v>
      </c>
      <c r="I42" s="123">
        <f>H42/Tab.1!D42</f>
        <v>0.21819299323909036</v>
      </c>
      <c r="J42" s="60">
        <f>'[4]04'!$F$173</f>
        <v>173</v>
      </c>
      <c r="K42" s="123">
        <f>J42/Tab.1!D42</f>
        <v>0.10633066994468347</v>
      </c>
      <c r="L42" s="60">
        <f>'[4]04'!$F$174</f>
        <v>94</v>
      </c>
      <c r="M42" s="123">
        <f>L42/Tab.1!D42</f>
        <v>5.7775046097111246E-2</v>
      </c>
      <c r="N42" s="124"/>
    </row>
    <row r="43" spans="1:14" s="122" customFormat="1" ht="18" customHeight="1" x14ac:dyDescent="0.25">
      <c r="A43" s="140" t="s">
        <v>30</v>
      </c>
      <c r="B43" s="60">
        <f>'[4]19'!$F$169</f>
        <v>402</v>
      </c>
      <c r="C43" s="123">
        <f>B43/Tab.1!D43</f>
        <v>0.12786259541984732</v>
      </c>
      <c r="D43" s="60">
        <f>'[4]19'!$F$170</f>
        <v>713</v>
      </c>
      <c r="E43" s="123">
        <f>D43/Tab.1!D43</f>
        <v>0.22678117048346055</v>
      </c>
      <c r="F43" s="60">
        <f>'[4]19'!$F$171</f>
        <v>729</v>
      </c>
      <c r="G43" s="123">
        <f>F43/Tab.1!D43</f>
        <v>0.2318702290076336</v>
      </c>
      <c r="H43" s="60">
        <f>'[4]19'!$F$172</f>
        <v>737</v>
      </c>
      <c r="I43" s="123">
        <f>H43/Tab.1!D43</f>
        <v>0.23441475826972011</v>
      </c>
      <c r="J43" s="60">
        <f>'[4]19'!$F$173</f>
        <v>395</v>
      </c>
      <c r="K43" s="123">
        <f>J43/Tab.1!D43</f>
        <v>0.12563613231552162</v>
      </c>
      <c r="L43" s="60">
        <f>'[4]19'!$F$174</f>
        <v>168</v>
      </c>
      <c r="M43" s="123">
        <f>L43/Tab.1!D43</f>
        <v>5.3435114503816793E-2</v>
      </c>
      <c r="N43" s="124"/>
    </row>
    <row r="44" spans="1:14" ht="18" customHeight="1" x14ac:dyDescent="0.25">
      <c r="A44" s="140" t="s">
        <v>31</v>
      </c>
      <c r="B44" s="60">
        <f>'[4]27'!$F$169</f>
        <v>282</v>
      </c>
      <c r="C44" s="123">
        <f>B44/Tab.1!D44</f>
        <v>0.14417177914110429</v>
      </c>
      <c r="D44" s="60">
        <f>'[4]27'!$F$170</f>
        <v>501</v>
      </c>
      <c r="E44" s="123">
        <f>D44/Tab.1!D44</f>
        <v>0.25613496932515339</v>
      </c>
      <c r="F44" s="60">
        <f>'[4]27'!$F$171</f>
        <v>452</v>
      </c>
      <c r="G44" s="123">
        <f>F44/Tab.1!D44</f>
        <v>0.2310838445807771</v>
      </c>
      <c r="H44" s="60">
        <f>'[4]27'!$F$172</f>
        <v>402</v>
      </c>
      <c r="I44" s="123">
        <f>H44/Tab.1!D44</f>
        <v>0.20552147239263804</v>
      </c>
      <c r="J44" s="60">
        <f>'[4]27'!$F$173</f>
        <v>213</v>
      </c>
      <c r="K44" s="123">
        <f>J44/Tab.1!D44</f>
        <v>0.10889570552147239</v>
      </c>
      <c r="L44" s="60">
        <f>'[4]27'!$F$174</f>
        <v>106</v>
      </c>
      <c r="M44" s="123">
        <f>L44/Tab.1!D44</f>
        <v>5.4192229038854803E-2</v>
      </c>
      <c r="N44" s="124"/>
    </row>
    <row r="45" spans="1:14" s="122" customFormat="1" ht="18" customHeight="1" x14ac:dyDescent="0.25">
      <c r="A45" s="140" t="s">
        <v>43</v>
      </c>
      <c r="B45" s="60">
        <f>'[4]62'!$F$169</f>
        <v>218</v>
      </c>
      <c r="C45" s="123">
        <f>B45/Tab.1!D45</f>
        <v>7.3326606121762533E-2</v>
      </c>
      <c r="D45" s="60">
        <f>'[4]62'!$F$170</f>
        <v>587</v>
      </c>
      <c r="E45" s="123">
        <f>D45/Tab.1!D45</f>
        <v>0.19744365960309451</v>
      </c>
      <c r="F45" s="60">
        <f>'[4]62'!$F$171</f>
        <v>792</v>
      </c>
      <c r="G45" s="123">
        <f>F45/Tab.1!D45</f>
        <v>0.26639757820383453</v>
      </c>
      <c r="H45" s="60">
        <f>'[4]62'!$F$172</f>
        <v>829</v>
      </c>
      <c r="I45" s="123">
        <f>H45/Tab.1!D45</f>
        <v>0.27884291960982172</v>
      </c>
      <c r="J45" s="60">
        <f>'[4]62'!$F$173</f>
        <v>391</v>
      </c>
      <c r="K45" s="123">
        <f>J45/Tab.1!D45</f>
        <v>0.13151698620921629</v>
      </c>
      <c r="L45" s="60">
        <f>'[4]62'!$F$174</f>
        <v>156</v>
      </c>
      <c r="M45" s="123">
        <f>L45/Tab.1!D45</f>
        <v>5.2472250252270432E-2</v>
      </c>
      <c r="N45" s="124"/>
    </row>
    <row r="46" spans="1:14" s="126" customFormat="1" ht="40.35" customHeight="1" x14ac:dyDescent="0.25">
      <c r="A46" s="137" t="s">
        <v>91</v>
      </c>
      <c r="B46" s="11">
        <f>SUM(B47:B52)</f>
        <v>1226</v>
      </c>
      <c r="C46" s="139">
        <f>B46/Tab.1!D46</f>
        <v>0.14663317784953953</v>
      </c>
      <c r="D46" s="11">
        <f>SUM(D47:D52)</f>
        <v>2205</v>
      </c>
      <c r="E46" s="139">
        <f>D46/Tab.1!D46</f>
        <v>0.263724434876211</v>
      </c>
      <c r="F46" s="11">
        <f>SUM(F47:F52)</f>
        <v>2135</v>
      </c>
      <c r="G46" s="139">
        <f>F46/Tab.1!D46</f>
        <v>0.25535223059442652</v>
      </c>
      <c r="H46" s="11">
        <f>SUM(H47:H52)</f>
        <v>1615</v>
      </c>
      <c r="I46" s="139">
        <f>H46/Tab.1!D46</f>
        <v>0.19315871307259896</v>
      </c>
      <c r="J46" s="11">
        <f>SUM(J47:J52)</f>
        <v>709</v>
      </c>
      <c r="K46" s="139">
        <f>J46/Tab.1!D46</f>
        <v>8.4798469082645614E-2</v>
      </c>
      <c r="L46" s="11">
        <f>SUM(L47:L52)</f>
        <v>471</v>
      </c>
      <c r="M46" s="139">
        <f>L46/Tab.1!D46</f>
        <v>5.6332974524578402E-2</v>
      </c>
      <c r="N46" s="124"/>
    </row>
    <row r="47" spans="1:14" ht="18" customHeight="1" x14ac:dyDescent="0.25">
      <c r="A47" s="140" t="s">
        <v>36</v>
      </c>
      <c r="B47" s="60">
        <f>'[4]03'!$F$169</f>
        <v>484</v>
      </c>
      <c r="C47" s="123">
        <f>B47/Tab.1!D47</f>
        <v>0.15162907268170425</v>
      </c>
      <c r="D47" s="60">
        <f>'[4]03'!$F$170</f>
        <v>869</v>
      </c>
      <c r="E47" s="123">
        <f>D47/Tab.1!D47</f>
        <v>0.27224310776942356</v>
      </c>
      <c r="F47" s="60">
        <f>'[4]03'!$F$171</f>
        <v>800</v>
      </c>
      <c r="G47" s="123">
        <f>F47/Tab.1!D47</f>
        <v>0.25062656641604009</v>
      </c>
      <c r="H47" s="60">
        <f>'[4]03'!$F$172</f>
        <v>604</v>
      </c>
      <c r="I47" s="123">
        <f>H47/Tab.1!D47</f>
        <v>0.18922305764411027</v>
      </c>
      <c r="J47" s="60">
        <f>'[4]03'!$F$173</f>
        <v>246</v>
      </c>
      <c r="K47" s="123">
        <f>J47/Tab.1!D47</f>
        <v>7.7067669172932327E-2</v>
      </c>
      <c r="L47" s="60">
        <f>'[4]03'!$F$174</f>
        <v>189</v>
      </c>
      <c r="M47" s="123">
        <f>L47/Tab.1!D47</f>
        <v>5.921052631578947E-2</v>
      </c>
      <c r="N47" s="124"/>
    </row>
    <row r="48" spans="1:14" ht="18" customHeight="1" x14ac:dyDescent="0.25">
      <c r="A48" s="140" t="s">
        <v>23</v>
      </c>
      <c r="B48" s="60">
        <f>'[4]10'!$F$169</f>
        <v>107</v>
      </c>
      <c r="C48" s="123">
        <f>B48/Tab.1!D48</f>
        <v>0.1917562724014337</v>
      </c>
      <c r="D48" s="60">
        <f>'[4]10'!$F$170</f>
        <v>143</v>
      </c>
      <c r="E48" s="123">
        <f>D48/Tab.1!D48</f>
        <v>0.25627240143369173</v>
      </c>
      <c r="F48" s="60">
        <f>'[4]10'!$F$171</f>
        <v>135</v>
      </c>
      <c r="G48" s="123">
        <f>F48/Tab.1!D48</f>
        <v>0.24193548387096775</v>
      </c>
      <c r="H48" s="60">
        <f>'[4]10'!$F$172</f>
        <v>109</v>
      </c>
      <c r="I48" s="123">
        <f>H48/Tab.1!D48</f>
        <v>0.19534050179211471</v>
      </c>
      <c r="J48" s="60">
        <f>'[4]10'!$F$173</f>
        <v>43</v>
      </c>
      <c r="K48" s="123">
        <f>J48/Tab.1!D48</f>
        <v>7.7060931899641583E-2</v>
      </c>
      <c r="L48" s="60">
        <f>'[4]10'!$F$174</f>
        <v>21</v>
      </c>
      <c r="M48" s="123">
        <f>L48/Tab.1!D48</f>
        <v>3.7634408602150539E-2</v>
      </c>
      <c r="N48" s="124"/>
    </row>
    <row r="49" spans="1:14" ht="18" customHeight="1" x14ac:dyDescent="0.25">
      <c r="A49" s="140" t="s">
        <v>49</v>
      </c>
      <c r="B49" s="60">
        <f>'[4]26'!$F$169</f>
        <v>190</v>
      </c>
      <c r="C49" s="123">
        <f>B49/Tab.1!D49</f>
        <v>0.15139442231075698</v>
      </c>
      <c r="D49" s="60">
        <f>'[4]26'!$F$170</f>
        <v>337</v>
      </c>
      <c r="E49" s="123">
        <f>D49/Tab.1!D49</f>
        <v>0.2685258964143426</v>
      </c>
      <c r="F49" s="60">
        <f>'[4]26'!$F$171</f>
        <v>286</v>
      </c>
      <c r="G49" s="123">
        <f>F49/Tab.1!D49</f>
        <v>0.22788844621513943</v>
      </c>
      <c r="H49" s="60">
        <f>'[4]26'!$F$172</f>
        <v>251</v>
      </c>
      <c r="I49" s="123">
        <f>H49/Tab.1!D49</f>
        <v>0.2</v>
      </c>
      <c r="J49" s="60">
        <f>'[4]26'!$F$173</f>
        <v>114</v>
      </c>
      <c r="K49" s="123">
        <f>J49/Tab.1!D49</f>
        <v>9.0836653386454178E-2</v>
      </c>
      <c r="L49" s="60">
        <f>'[4]26'!$F$174</f>
        <v>77</v>
      </c>
      <c r="M49" s="123">
        <f>L49/Tab.1!D49</f>
        <v>6.135458167330677E-2</v>
      </c>
      <c r="N49" s="124"/>
    </row>
    <row r="50" spans="1:14" ht="18" customHeight="1" x14ac:dyDescent="0.25">
      <c r="A50" s="140" t="s">
        <v>24</v>
      </c>
      <c r="B50" s="60">
        <f>'[4]29'!$F$169</f>
        <v>166</v>
      </c>
      <c r="C50" s="123">
        <f>B50/Tab.1!D50</f>
        <v>0.16306483300589392</v>
      </c>
      <c r="D50" s="60">
        <f>'[4]29'!$F$170</f>
        <v>286</v>
      </c>
      <c r="E50" s="123">
        <f>D50/Tab.1!D50</f>
        <v>0.28094302554027506</v>
      </c>
      <c r="F50" s="60">
        <f>'[4]29'!$F$171</f>
        <v>281</v>
      </c>
      <c r="G50" s="123">
        <f>F50/Tab.1!D50</f>
        <v>0.27603143418467585</v>
      </c>
      <c r="H50" s="60">
        <f>'[4]29'!$F$172</f>
        <v>180</v>
      </c>
      <c r="I50" s="123">
        <f>H50/Tab.1!D50</f>
        <v>0.17681728880157171</v>
      </c>
      <c r="J50" s="60">
        <f>'[4]29'!$F$173</f>
        <v>73</v>
      </c>
      <c r="K50" s="123">
        <f>J50/Tab.1!D50</f>
        <v>7.1709233791748525E-2</v>
      </c>
      <c r="L50" s="60">
        <f>'[4]29'!$F$174</f>
        <v>32</v>
      </c>
      <c r="M50" s="123">
        <f>L50/Tab.1!D50</f>
        <v>3.1434184675834968E-2</v>
      </c>
      <c r="N50" s="124"/>
    </row>
    <row r="51" spans="1:14" ht="18" customHeight="1" x14ac:dyDescent="0.25">
      <c r="A51" s="140" t="s">
        <v>13</v>
      </c>
      <c r="B51" s="60">
        <f>'[4]33'!$F$169</f>
        <v>178</v>
      </c>
      <c r="C51" s="123">
        <f>B51/Tab.1!D51</f>
        <v>0.16451016635859519</v>
      </c>
      <c r="D51" s="60">
        <f>'[4]33'!$F$170</f>
        <v>287</v>
      </c>
      <c r="E51" s="123">
        <f>D51/Tab.1!D51</f>
        <v>0.26524953789279115</v>
      </c>
      <c r="F51" s="60">
        <f>'[4]33'!$F$171</f>
        <v>252</v>
      </c>
      <c r="G51" s="123">
        <f>F51/Tab.1!D51</f>
        <v>0.23290203327171904</v>
      </c>
      <c r="H51" s="60">
        <f>'[4]33'!$F$172</f>
        <v>198</v>
      </c>
      <c r="I51" s="123">
        <f>H51/Tab.1!D51</f>
        <v>0.18299445471349354</v>
      </c>
      <c r="J51" s="60">
        <f>'[4]33'!$F$173</f>
        <v>101</v>
      </c>
      <c r="K51" s="123">
        <f>J51/Tab.1!D51</f>
        <v>9.3345656192236601E-2</v>
      </c>
      <c r="L51" s="60">
        <f>'[4]33'!$F$174</f>
        <v>66</v>
      </c>
      <c r="M51" s="123">
        <f>L51/Tab.1!D51</f>
        <v>6.0998151571164512E-2</v>
      </c>
      <c r="N51" s="124"/>
    </row>
    <row r="52" spans="1:14" ht="18" customHeight="1" x14ac:dyDescent="0.25">
      <c r="A52" s="140" t="s">
        <v>45</v>
      </c>
      <c r="B52" s="60">
        <f>'[4]64'!$F$169</f>
        <v>101</v>
      </c>
      <c r="C52" s="123">
        <f>B52/Tab.1!D52</f>
        <v>8.0414012738853499E-2</v>
      </c>
      <c r="D52" s="60">
        <f>'[4]64'!$F$170</f>
        <v>283</v>
      </c>
      <c r="E52" s="123">
        <f>D52/Tab.1!D52</f>
        <v>0.22531847133757962</v>
      </c>
      <c r="F52" s="60">
        <f>'[4]64'!$F$171</f>
        <v>381</v>
      </c>
      <c r="G52" s="123">
        <f>F52/Tab.1!D52</f>
        <v>0.303343949044586</v>
      </c>
      <c r="H52" s="60">
        <f>'[4]64'!$F$172</f>
        <v>273</v>
      </c>
      <c r="I52" s="123">
        <f>H52/Tab.1!D52</f>
        <v>0.21735668789808918</v>
      </c>
      <c r="J52" s="60">
        <f>'[4]64'!$F$173</f>
        <v>132</v>
      </c>
      <c r="K52" s="123">
        <f>J52/Tab.1!D52</f>
        <v>0.10509554140127389</v>
      </c>
      <c r="L52" s="60">
        <f>'[4]64'!$F$174</f>
        <v>86</v>
      </c>
      <c r="M52" s="123">
        <f>L52/Tab.1!D52</f>
        <v>6.8471337579617833E-2</v>
      </c>
      <c r="N52" s="124"/>
    </row>
    <row r="53" spans="1:14" s="126" customFormat="1" ht="40.35" customHeight="1" x14ac:dyDescent="0.25">
      <c r="A53" s="137" t="s">
        <v>92</v>
      </c>
      <c r="B53" s="11">
        <f>SUM(B54:B56)</f>
        <v>519</v>
      </c>
      <c r="C53" s="139">
        <f>B53/Tab.1!D53</f>
        <v>0.12047353760445682</v>
      </c>
      <c r="D53" s="11">
        <f>SUM(D54:D56)</f>
        <v>1014</v>
      </c>
      <c r="E53" s="139">
        <f>D53/Tab.1!D53</f>
        <v>0.23537604456824512</v>
      </c>
      <c r="F53" s="11">
        <f>SUM(F54:F56)</f>
        <v>1141</v>
      </c>
      <c r="G53" s="139">
        <f>F53/Tab.1!D53</f>
        <v>0.26485608170844938</v>
      </c>
      <c r="H53" s="11">
        <f>SUM(H54:H56)</f>
        <v>942</v>
      </c>
      <c r="I53" s="139">
        <f>H53/Tab.1!D53</f>
        <v>0.21866295264623956</v>
      </c>
      <c r="J53" s="11">
        <f>SUM(J54:J56)</f>
        <v>426</v>
      </c>
      <c r="K53" s="139">
        <f>J53/Tab.1!D53</f>
        <v>9.8885793871866301E-2</v>
      </c>
      <c r="L53" s="11">
        <f>SUM(L54:L56)</f>
        <v>266</v>
      </c>
      <c r="M53" s="139">
        <f>L53/Tab.1!D53</f>
        <v>6.1745589600742806E-2</v>
      </c>
      <c r="N53" s="124"/>
    </row>
    <row r="54" spans="1:14" ht="18" customHeight="1" x14ac:dyDescent="0.25">
      <c r="A54" s="140" t="s">
        <v>3</v>
      </c>
      <c r="B54" s="60">
        <f>'[4]06'!$F$169</f>
        <v>175</v>
      </c>
      <c r="C54" s="123">
        <f>B54/Tab.1!D54</f>
        <v>0.15822784810126583</v>
      </c>
      <c r="D54" s="60">
        <f>'[4]06'!$F$170</f>
        <v>293</v>
      </c>
      <c r="E54" s="123">
        <f>D54/Tab.1!D54</f>
        <v>0.26491862567811936</v>
      </c>
      <c r="F54" s="60">
        <f>'[4]06'!$F$171</f>
        <v>254</v>
      </c>
      <c r="G54" s="123">
        <f>F54/Tab.1!D54</f>
        <v>0.22965641952983726</v>
      </c>
      <c r="H54" s="60">
        <f>'[4]06'!$F$172</f>
        <v>220</v>
      </c>
      <c r="I54" s="123">
        <f>H54/Tab.1!D54</f>
        <v>0.19891500904159132</v>
      </c>
      <c r="J54" s="60">
        <f>'[4]06'!$F$173</f>
        <v>88</v>
      </c>
      <c r="K54" s="123">
        <f>J54/Tab.1!D54</f>
        <v>7.956600361663653E-2</v>
      </c>
      <c r="L54" s="60">
        <f>'[4]06'!$F$174</f>
        <v>76</v>
      </c>
      <c r="M54" s="123">
        <f>L54/Tab.1!D54</f>
        <v>6.8716094032549732E-2</v>
      </c>
      <c r="N54" s="124"/>
    </row>
    <row r="55" spans="1:14" ht="18" customHeight="1" x14ac:dyDescent="0.25">
      <c r="A55" s="142" t="s">
        <v>11</v>
      </c>
      <c r="B55" s="60">
        <f>'[4]28'!$F$169</f>
        <v>110</v>
      </c>
      <c r="C55" s="123">
        <f>B55/Tab.1!D55</f>
        <v>0.12971698113207547</v>
      </c>
      <c r="D55" s="60">
        <f>'[4]28'!$F$170</f>
        <v>218</v>
      </c>
      <c r="E55" s="123">
        <f>D55/Tab.1!D55</f>
        <v>0.25707547169811323</v>
      </c>
      <c r="F55" s="60">
        <f>'[4]28'!$F$171</f>
        <v>233</v>
      </c>
      <c r="G55" s="123">
        <f>F55/Tab.1!D55</f>
        <v>0.27476415094339623</v>
      </c>
      <c r="H55" s="60">
        <f>'[4]28'!$F$172</f>
        <v>148</v>
      </c>
      <c r="I55" s="123">
        <f>H55/Tab.1!D55</f>
        <v>0.17452830188679244</v>
      </c>
      <c r="J55" s="60">
        <f>'[4]28'!$F$173</f>
        <v>90</v>
      </c>
      <c r="K55" s="123">
        <f>J55/Tab.1!D55</f>
        <v>0.10613207547169812</v>
      </c>
      <c r="L55" s="60">
        <f>'[4]28'!$F$174</f>
        <v>49</v>
      </c>
      <c r="M55" s="123">
        <f>L55/Tab.1!D55</f>
        <v>5.7783018867924529E-2</v>
      </c>
      <c r="N55" s="124"/>
    </row>
    <row r="56" spans="1:14" ht="18" customHeight="1" x14ac:dyDescent="0.25">
      <c r="A56" s="140" t="s">
        <v>15</v>
      </c>
      <c r="B56" s="60">
        <f>'[4]38'!$F$169</f>
        <v>234</v>
      </c>
      <c r="C56" s="123">
        <f>B56/Tab.1!D56</f>
        <v>9.9405267629566696E-2</v>
      </c>
      <c r="D56" s="60">
        <f>'[4]38'!$F$170</f>
        <v>503</v>
      </c>
      <c r="E56" s="123">
        <f>D56/Tab.1!D56</f>
        <v>0.21367884451996602</v>
      </c>
      <c r="F56" s="60">
        <f>'[4]38'!$F$171</f>
        <v>654</v>
      </c>
      <c r="G56" s="123">
        <f>F56/Tab.1!D56</f>
        <v>0.27782497875955819</v>
      </c>
      <c r="H56" s="60">
        <f>'[4]38'!$F$172</f>
        <v>574</v>
      </c>
      <c r="I56" s="123">
        <f>H56/Tab.1!D56</f>
        <v>0.24384027187765506</v>
      </c>
      <c r="J56" s="60">
        <f>'[4]38'!$F$173</f>
        <v>248</v>
      </c>
      <c r="K56" s="123">
        <f>J56/Tab.1!D56</f>
        <v>0.10535259133389975</v>
      </c>
      <c r="L56" s="60">
        <f>'[4]38'!$F$174</f>
        <v>141</v>
      </c>
      <c r="M56" s="123">
        <f>L56/Tab.1!D56</f>
        <v>5.9898045879354288E-2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43"/>
      <c r="B58" s="133"/>
      <c r="C58" s="126"/>
      <c r="D58" s="134"/>
      <c r="F58" s="131"/>
      <c r="G58" s="135"/>
    </row>
    <row r="59" spans="1:14" ht="18" customHeight="1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O3" sqref="O3"/>
    </sheetView>
  </sheetViews>
  <sheetFormatPr defaultColWidth="9.28515625" defaultRowHeight="18" customHeight="1" x14ac:dyDescent="0.25"/>
  <cols>
    <col min="1" max="1" width="25.7109375" style="122" customWidth="1"/>
    <col min="2" max="11" width="12.7109375" style="125" customWidth="1"/>
    <col min="12" max="255" width="9.28515625" style="125"/>
    <col min="256" max="256" width="20.28515625" style="125" customWidth="1"/>
    <col min="257" max="257" width="9.28515625" style="125" customWidth="1"/>
    <col min="258" max="511" width="9.28515625" style="125"/>
    <col min="512" max="512" width="20.28515625" style="125" customWidth="1"/>
    <col min="513" max="513" width="9.28515625" style="125" customWidth="1"/>
    <col min="514" max="767" width="9.28515625" style="125"/>
    <col min="768" max="768" width="20.28515625" style="125" customWidth="1"/>
    <col min="769" max="769" width="9.28515625" style="125" customWidth="1"/>
    <col min="770" max="1023" width="9.28515625" style="125"/>
    <col min="1024" max="1024" width="20.28515625" style="125" customWidth="1"/>
    <col min="1025" max="1025" width="9.28515625" style="125" customWidth="1"/>
    <col min="1026" max="1279" width="9.28515625" style="125"/>
    <col min="1280" max="1280" width="20.28515625" style="125" customWidth="1"/>
    <col min="1281" max="1281" width="9.28515625" style="125" customWidth="1"/>
    <col min="1282" max="1535" width="9.28515625" style="125"/>
    <col min="1536" max="1536" width="20.28515625" style="125" customWidth="1"/>
    <col min="1537" max="1537" width="9.28515625" style="125" customWidth="1"/>
    <col min="1538" max="1791" width="9.28515625" style="125"/>
    <col min="1792" max="1792" width="20.28515625" style="125" customWidth="1"/>
    <col min="1793" max="1793" width="9.28515625" style="125" customWidth="1"/>
    <col min="1794" max="2047" width="9.28515625" style="125"/>
    <col min="2048" max="2048" width="20.28515625" style="125" customWidth="1"/>
    <col min="2049" max="2049" width="9.28515625" style="125" customWidth="1"/>
    <col min="2050" max="2303" width="9.28515625" style="125"/>
    <col min="2304" max="2304" width="20.28515625" style="125" customWidth="1"/>
    <col min="2305" max="2305" width="9.28515625" style="125" customWidth="1"/>
    <col min="2306" max="2559" width="9.28515625" style="125"/>
    <col min="2560" max="2560" width="20.28515625" style="125" customWidth="1"/>
    <col min="2561" max="2561" width="9.28515625" style="125" customWidth="1"/>
    <col min="2562" max="2815" width="9.28515625" style="125"/>
    <col min="2816" max="2816" width="20.28515625" style="125" customWidth="1"/>
    <col min="2817" max="2817" width="9.28515625" style="125" customWidth="1"/>
    <col min="2818" max="3071" width="9.28515625" style="125"/>
    <col min="3072" max="3072" width="20.28515625" style="125" customWidth="1"/>
    <col min="3073" max="3073" width="9.28515625" style="125" customWidth="1"/>
    <col min="3074" max="3327" width="9.28515625" style="125"/>
    <col min="3328" max="3328" width="20.28515625" style="125" customWidth="1"/>
    <col min="3329" max="3329" width="9.28515625" style="125" customWidth="1"/>
    <col min="3330" max="3583" width="9.28515625" style="125"/>
    <col min="3584" max="3584" width="20.28515625" style="125" customWidth="1"/>
    <col min="3585" max="3585" width="9.28515625" style="125" customWidth="1"/>
    <col min="3586" max="3839" width="9.28515625" style="125"/>
    <col min="3840" max="3840" width="20.28515625" style="125" customWidth="1"/>
    <col min="3841" max="3841" width="9.28515625" style="125" customWidth="1"/>
    <col min="3842" max="4095" width="9.28515625" style="125"/>
    <col min="4096" max="4096" width="20.28515625" style="125" customWidth="1"/>
    <col min="4097" max="4097" width="9.28515625" style="125" customWidth="1"/>
    <col min="4098" max="4351" width="9.28515625" style="125"/>
    <col min="4352" max="4352" width="20.28515625" style="125" customWidth="1"/>
    <col min="4353" max="4353" width="9.28515625" style="125" customWidth="1"/>
    <col min="4354" max="4607" width="9.28515625" style="125"/>
    <col min="4608" max="4608" width="20.28515625" style="125" customWidth="1"/>
    <col min="4609" max="4609" width="9.28515625" style="125" customWidth="1"/>
    <col min="4610" max="4863" width="9.28515625" style="125"/>
    <col min="4864" max="4864" width="20.28515625" style="125" customWidth="1"/>
    <col min="4865" max="4865" width="9.28515625" style="125" customWidth="1"/>
    <col min="4866" max="5119" width="9.28515625" style="125"/>
    <col min="5120" max="5120" width="20.28515625" style="125" customWidth="1"/>
    <col min="5121" max="5121" width="9.28515625" style="125" customWidth="1"/>
    <col min="5122" max="5375" width="9.28515625" style="125"/>
    <col min="5376" max="5376" width="20.28515625" style="125" customWidth="1"/>
    <col min="5377" max="5377" width="9.28515625" style="125" customWidth="1"/>
    <col min="5378" max="5631" width="9.28515625" style="125"/>
    <col min="5632" max="5632" width="20.28515625" style="125" customWidth="1"/>
    <col min="5633" max="5633" width="9.28515625" style="125" customWidth="1"/>
    <col min="5634" max="5887" width="9.28515625" style="125"/>
    <col min="5888" max="5888" width="20.28515625" style="125" customWidth="1"/>
    <col min="5889" max="5889" width="9.28515625" style="125" customWidth="1"/>
    <col min="5890" max="6143" width="9.28515625" style="125"/>
    <col min="6144" max="6144" width="20.28515625" style="125" customWidth="1"/>
    <col min="6145" max="6145" width="9.28515625" style="125" customWidth="1"/>
    <col min="6146" max="6399" width="9.28515625" style="125"/>
    <col min="6400" max="6400" width="20.28515625" style="125" customWidth="1"/>
    <col min="6401" max="6401" width="9.28515625" style="125" customWidth="1"/>
    <col min="6402" max="6655" width="9.28515625" style="125"/>
    <col min="6656" max="6656" width="20.28515625" style="125" customWidth="1"/>
    <col min="6657" max="6657" width="9.28515625" style="125" customWidth="1"/>
    <col min="6658" max="6911" width="9.28515625" style="125"/>
    <col min="6912" max="6912" width="20.28515625" style="125" customWidth="1"/>
    <col min="6913" max="6913" width="9.28515625" style="125" customWidth="1"/>
    <col min="6914" max="7167" width="9.28515625" style="125"/>
    <col min="7168" max="7168" width="20.28515625" style="125" customWidth="1"/>
    <col min="7169" max="7169" width="9.28515625" style="125" customWidth="1"/>
    <col min="7170" max="7423" width="9.28515625" style="125"/>
    <col min="7424" max="7424" width="20.28515625" style="125" customWidth="1"/>
    <col min="7425" max="7425" width="9.28515625" style="125" customWidth="1"/>
    <col min="7426" max="7679" width="9.28515625" style="125"/>
    <col min="7680" max="7680" width="20.28515625" style="125" customWidth="1"/>
    <col min="7681" max="7681" width="9.28515625" style="125" customWidth="1"/>
    <col min="7682" max="7935" width="9.28515625" style="125"/>
    <col min="7936" max="7936" width="20.28515625" style="125" customWidth="1"/>
    <col min="7937" max="7937" width="9.28515625" style="125" customWidth="1"/>
    <col min="7938" max="8191" width="9.28515625" style="125"/>
    <col min="8192" max="8192" width="20.28515625" style="125" customWidth="1"/>
    <col min="8193" max="8193" width="9.28515625" style="125" customWidth="1"/>
    <col min="8194" max="8447" width="9.28515625" style="125"/>
    <col min="8448" max="8448" width="20.28515625" style="125" customWidth="1"/>
    <col min="8449" max="8449" width="9.28515625" style="125" customWidth="1"/>
    <col min="8450" max="8703" width="9.28515625" style="125"/>
    <col min="8704" max="8704" width="20.28515625" style="125" customWidth="1"/>
    <col min="8705" max="8705" width="9.28515625" style="125" customWidth="1"/>
    <col min="8706" max="8959" width="9.28515625" style="125"/>
    <col min="8960" max="8960" width="20.28515625" style="125" customWidth="1"/>
    <col min="8961" max="8961" width="9.28515625" style="125" customWidth="1"/>
    <col min="8962" max="9215" width="9.28515625" style="125"/>
    <col min="9216" max="9216" width="20.28515625" style="125" customWidth="1"/>
    <col min="9217" max="9217" width="9.28515625" style="125" customWidth="1"/>
    <col min="9218" max="9471" width="9.28515625" style="125"/>
    <col min="9472" max="9472" width="20.28515625" style="125" customWidth="1"/>
    <col min="9473" max="9473" width="9.28515625" style="125" customWidth="1"/>
    <col min="9474" max="9727" width="9.28515625" style="125"/>
    <col min="9728" max="9728" width="20.28515625" style="125" customWidth="1"/>
    <col min="9729" max="9729" width="9.28515625" style="125" customWidth="1"/>
    <col min="9730" max="9983" width="9.28515625" style="125"/>
    <col min="9984" max="9984" width="20.28515625" style="125" customWidth="1"/>
    <col min="9985" max="9985" width="9.28515625" style="125" customWidth="1"/>
    <col min="9986" max="10239" width="9.28515625" style="125"/>
    <col min="10240" max="10240" width="20.28515625" style="125" customWidth="1"/>
    <col min="10241" max="10241" width="9.28515625" style="125" customWidth="1"/>
    <col min="10242" max="10495" width="9.28515625" style="125"/>
    <col min="10496" max="10496" width="20.28515625" style="125" customWidth="1"/>
    <col min="10497" max="10497" width="9.28515625" style="125" customWidth="1"/>
    <col min="10498" max="10751" width="9.28515625" style="125"/>
    <col min="10752" max="10752" width="20.28515625" style="125" customWidth="1"/>
    <col min="10753" max="10753" width="9.28515625" style="125" customWidth="1"/>
    <col min="10754" max="11007" width="9.28515625" style="125"/>
    <col min="11008" max="11008" width="20.28515625" style="125" customWidth="1"/>
    <col min="11009" max="11009" width="9.28515625" style="125" customWidth="1"/>
    <col min="11010" max="11263" width="9.28515625" style="125"/>
    <col min="11264" max="11264" width="20.28515625" style="125" customWidth="1"/>
    <col min="11265" max="11265" width="9.28515625" style="125" customWidth="1"/>
    <col min="11266" max="11519" width="9.28515625" style="125"/>
    <col min="11520" max="11520" width="20.28515625" style="125" customWidth="1"/>
    <col min="11521" max="11521" width="9.28515625" style="125" customWidth="1"/>
    <col min="11522" max="11775" width="9.28515625" style="125"/>
    <col min="11776" max="11776" width="20.28515625" style="125" customWidth="1"/>
    <col min="11777" max="11777" width="9.28515625" style="125" customWidth="1"/>
    <col min="11778" max="12031" width="9.28515625" style="125"/>
    <col min="12032" max="12032" width="20.28515625" style="125" customWidth="1"/>
    <col min="12033" max="12033" width="9.28515625" style="125" customWidth="1"/>
    <col min="12034" max="12287" width="9.28515625" style="125"/>
    <col min="12288" max="12288" width="20.28515625" style="125" customWidth="1"/>
    <col min="12289" max="12289" width="9.28515625" style="125" customWidth="1"/>
    <col min="12290" max="12543" width="9.28515625" style="125"/>
    <col min="12544" max="12544" width="20.28515625" style="125" customWidth="1"/>
    <col min="12545" max="12545" width="9.28515625" style="125" customWidth="1"/>
    <col min="12546" max="12799" width="9.28515625" style="125"/>
    <col min="12800" max="12800" width="20.28515625" style="125" customWidth="1"/>
    <col min="12801" max="12801" width="9.28515625" style="125" customWidth="1"/>
    <col min="12802" max="13055" width="9.28515625" style="125"/>
    <col min="13056" max="13056" width="20.28515625" style="125" customWidth="1"/>
    <col min="13057" max="13057" width="9.28515625" style="125" customWidth="1"/>
    <col min="13058" max="13311" width="9.28515625" style="125"/>
    <col min="13312" max="13312" width="20.28515625" style="125" customWidth="1"/>
    <col min="13313" max="13313" width="9.28515625" style="125" customWidth="1"/>
    <col min="13314" max="13567" width="9.28515625" style="125"/>
    <col min="13568" max="13568" width="20.28515625" style="125" customWidth="1"/>
    <col min="13569" max="13569" width="9.28515625" style="125" customWidth="1"/>
    <col min="13570" max="13823" width="9.28515625" style="125"/>
    <col min="13824" max="13824" width="20.28515625" style="125" customWidth="1"/>
    <col min="13825" max="13825" width="9.28515625" style="125" customWidth="1"/>
    <col min="13826" max="14079" width="9.28515625" style="125"/>
    <col min="14080" max="14080" width="20.28515625" style="125" customWidth="1"/>
    <col min="14081" max="14081" width="9.28515625" style="125" customWidth="1"/>
    <col min="14082" max="14335" width="9.28515625" style="125"/>
    <col min="14336" max="14336" width="20.28515625" style="125" customWidth="1"/>
    <col min="14337" max="14337" width="9.28515625" style="125" customWidth="1"/>
    <col min="14338" max="14591" width="9.28515625" style="125"/>
    <col min="14592" max="14592" width="20.28515625" style="125" customWidth="1"/>
    <col min="14593" max="14593" width="9.28515625" style="125" customWidth="1"/>
    <col min="14594" max="14847" width="9.28515625" style="125"/>
    <col min="14848" max="14848" width="20.28515625" style="125" customWidth="1"/>
    <col min="14849" max="14849" width="9.28515625" style="125" customWidth="1"/>
    <col min="14850" max="15103" width="9.28515625" style="125"/>
    <col min="15104" max="15104" width="20.28515625" style="125" customWidth="1"/>
    <col min="15105" max="15105" width="9.28515625" style="125" customWidth="1"/>
    <col min="15106" max="15359" width="9.28515625" style="125"/>
    <col min="15360" max="15360" width="20.28515625" style="125" customWidth="1"/>
    <col min="15361" max="15361" width="9.28515625" style="125" customWidth="1"/>
    <col min="15362" max="15615" width="9.28515625" style="125"/>
    <col min="15616" max="15616" width="20.28515625" style="125" customWidth="1"/>
    <col min="15617" max="15617" width="9.28515625" style="125" customWidth="1"/>
    <col min="15618" max="15871" width="9.28515625" style="125"/>
    <col min="15872" max="15872" width="20.28515625" style="125" customWidth="1"/>
    <col min="15873" max="15873" width="9.28515625" style="125" customWidth="1"/>
    <col min="15874" max="16127" width="9.28515625" style="125"/>
    <col min="16128" max="16128" width="20.28515625" style="125" customWidth="1"/>
    <col min="16129" max="16129" width="9.28515625" style="125" customWidth="1"/>
    <col min="16130" max="16384" width="9.28515625" style="125"/>
  </cols>
  <sheetData>
    <row r="1" spans="1:13" s="122" customFormat="1" ht="30" customHeight="1" x14ac:dyDescent="0.25">
      <c r="B1" s="120"/>
      <c r="C1" s="150" t="s">
        <v>234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2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35" customHeight="1" x14ac:dyDescent="0.25">
      <c r="A3" s="144" t="s">
        <v>179</v>
      </c>
      <c r="B3" s="20">
        <f>SUM(B5,B7,B12,B19,B25,B32,B41,B46,B53)</f>
        <v>19433</v>
      </c>
      <c r="C3" s="139">
        <f>B3/Tab.1!D3</f>
        <v>0.17925633480615077</v>
      </c>
      <c r="D3" s="20">
        <f>SUM(D5,D7,D12,D19,D25,D32,D41,D46,D53)</f>
        <v>23368</v>
      </c>
      <c r="E3" s="139">
        <f>D3/Tab.1!D3</f>
        <v>0.21555405916482948</v>
      </c>
      <c r="F3" s="20">
        <f>SUM(F5,F7,F12,F19,F25,F32,F41,F46,F53)</f>
        <v>14638</v>
      </c>
      <c r="G3" s="139">
        <f>F3/Tab.1!D3</f>
        <v>0.13502568974900608</v>
      </c>
      <c r="H3" s="20">
        <f>SUM(H5,H7,H12,H19,H25,H32,H41,H46,H53)</f>
        <v>22571</v>
      </c>
      <c r="I3" s="139">
        <f>H3/Tab.1!D3</f>
        <v>0.20820227102915809</v>
      </c>
      <c r="J3" s="20">
        <f>SUM(J5,J7,J12,J19,J25,J32,J41,J46,J53)</f>
        <v>28399</v>
      </c>
      <c r="K3" s="139">
        <f>J3/Tab.1!D3</f>
        <v>0.26196164525085558</v>
      </c>
    </row>
    <row r="4" spans="1:13" s="145" customFormat="1" ht="40.35" customHeight="1" x14ac:dyDescent="0.25">
      <c r="A4" s="137" t="s">
        <v>180</v>
      </c>
      <c r="B4" s="15">
        <f>SUM(B5,B7,B12)</f>
        <v>10320</v>
      </c>
      <c r="C4" s="139">
        <f>B4/Tab.1!D4</f>
        <v>0.27459223585131576</v>
      </c>
      <c r="D4" s="15">
        <f>SUM(D5,D7,D12)</f>
        <v>6963</v>
      </c>
      <c r="E4" s="139">
        <f>D4/Tab.1!D4</f>
        <v>0.18526993587526275</v>
      </c>
      <c r="F4" s="15">
        <f>SUM(F5,F7,F12)</f>
        <v>5236</v>
      </c>
      <c r="G4" s="139">
        <f>F4/Tab.1!D4</f>
        <v>0.13931830880983423</v>
      </c>
      <c r="H4" s="15">
        <f>SUM(H5,H7,H12)</f>
        <v>4980</v>
      </c>
      <c r="I4" s="139">
        <f>H4/Tab.1!D4</f>
        <v>0.13250671846313491</v>
      </c>
      <c r="J4" s="15">
        <f>SUM(J5,J7,J12)</f>
        <v>10084</v>
      </c>
      <c r="K4" s="139">
        <f>J4/Tab.1!D4</f>
        <v>0.26831280100045235</v>
      </c>
    </row>
    <row r="5" spans="1:13" s="146" customFormat="1" ht="40.35" customHeight="1" x14ac:dyDescent="0.25">
      <c r="A5" s="137" t="s">
        <v>86</v>
      </c>
      <c r="B5" s="11">
        <f t="shared" ref="B5" si="0">B6</f>
        <v>6579</v>
      </c>
      <c r="C5" s="139">
        <f>B5/Tab.1!D5</f>
        <v>0.34831639135959341</v>
      </c>
      <c r="D5" s="11">
        <f t="shared" ref="D5" si="1">D6</f>
        <v>3111</v>
      </c>
      <c r="E5" s="139">
        <f>D5/Tab.1!D5</f>
        <v>0.16470775095298601</v>
      </c>
      <c r="F5" s="11">
        <f t="shared" ref="F5" si="2">F6</f>
        <v>2490</v>
      </c>
      <c r="G5" s="139">
        <f>F5/Tab.1!D5</f>
        <v>0.13182973316391361</v>
      </c>
      <c r="H5" s="11">
        <f t="shared" ref="H5" si="3">H6</f>
        <v>1629</v>
      </c>
      <c r="I5" s="139">
        <f>H5/Tab.1!D5</f>
        <v>8.6245235069885642E-2</v>
      </c>
      <c r="J5" s="11">
        <f t="shared" ref="J5" si="4">J6</f>
        <v>5079</v>
      </c>
      <c r="K5" s="139">
        <f>J5/Tab.1!D5</f>
        <v>0.26890088945362134</v>
      </c>
    </row>
    <row r="6" spans="1:13" ht="18" customHeight="1" x14ac:dyDescent="0.25">
      <c r="A6" s="127" t="s">
        <v>46</v>
      </c>
      <c r="B6" s="60">
        <f>'[4]65'!$F$175</f>
        <v>6579</v>
      </c>
      <c r="C6" s="123">
        <f>B6/Tab.1!D6</f>
        <v>0.34831639135959341</v>
      </c>
      <c r="D6" s="60">
        <f>'[4]65'!$F$176</f>
        <v>3111</v>
      </c>
      <c r="E6" s="123">
        <f>D6/Tab.1!D6</f>
        <v>0.16470775095298601</v>
      </c>
      <c r="F6" s="60">
        <f>'[4]65'!$F$177</f>
        <v>2490</v>
      </c>
      <c r="G6" s="123">
        <f>F6/Tab.1!D6</f>
        <v>0.13182973316391361</v>
      </c>
      <c r="H6" s="60">
        <f>'[4]65'!$F$178</f>
        <v>1629</v>
      </c>
      <c r="I6" s="123">
        <f>H6/Tab.1!D6</f>
        <v>8.6245235069885642E-2</v>
      </c>
      <c r="J6" s="60">
        <f>'[4]65'!$F$179</f>
        <v>5079</v>
      </c>
      <c r="K6" s="123">
        <f>J6/Tab.1!D6</f>
        <v>0.26890088945362134</v>
      </c>
    </row>
    <row r="7" spans="1:13" s="146" customFormat="1" ht="40.35" customHeight="1" x14ac:dyDescent="0.25">
      <c r="A7" s="137" t="s">
        <v>181</v>
      </c>
      <c r="B7" s="11">
        <f>SUM(B8:B11)</f>
        <v>1865</v>
      </c>
      <c r="C7" s="139">
        <f>B7/Tab.1!D7</f>
        <v>0.18012362372030133</v>
      </c>
      <c r="D7" s="11">
        <f>SUM(D8:D11)</f>
        <v>2154</v>
      </c>
      <c r="E7" s="139">
        <f>D7/Tab.1!D7</f>
        <v>0.20803554181958664</v>
      </c>
      <c r="F7" s="11">
        <f>SUM(F8:F11)</f>
        <v>1645</v>
      </c>
      <c r="G7" s="139">
        <f>F7/Tab.1!D7</f>
        <v>0.15887579679350974</v>
      </c>
      <c r="H7" s="11">
        <f>SUM(H8:H11)</f>
        <v>2028</v>
      </c>
      <c r="I7" s="139">
        <f>H7/Tab.1!D7</f>
        <v>0.19586633185242419</v>
      </c>
      <c r="J7" s="11">
        <f>SUM(J8:J11)</f>
        <v>2662</v>
      </c>
      <c r="K7" s="139">
        <f>J7/Tab.1!D7</f>
        <v>0.2570987058141781</v>
      </c>
    </row>
    <row r="8" spans="1:13" ht="18" customHeight="1" x14ac:dyDescent="0.25">
      <c r="A8" s="127" t="s">
        <v>4</v>
      </c>
      <c r="B8" s="60">
        <f>'[4]08'!$F$175</f>
        <v>456</v>
      </c>
      <c r="C8" s="123">
        <f>B8/Tab.1!D8</f>
        <v>0.21318373071528751</v>
      </c>
      <c r="D8" s="60">
        <f>'[4]08'!$F$176</f>
        <v>457</v>
      </c>
      <c r="E8" s="123">
        <f>D8/Tab.1!D8</f>
        <v>0.2136512388966807</v>
      </c>
      <c r="F8" s="60">
        <f>'[4]08'!$F$177</f>
        <v>343</v>
      </c>
      <c r="G8" s="123">
        <f>F8/Tab.1!D8</f>
        <v>0.16035530621785882</v>
      </c>
      <c r="H8" s="60">
        <f>'[4]08'!$F$178</f>
        <v>333</v>
      </c>
      <c r="I8" s="123">
        <f>H8/Tab.1!D8</f>
        <v>0.15568022440392706</v>
      </c>
      <c r="J8" s="60">
        <f>'[4]08'!$F$179</f>
        <v>550</v>
      </c>
      <c r="K8" s="123">
        <f>J8/Tab.1!D8</f>
        <v>0.25712949976624588</v>
      </c>
    </row>
    <row r="9" spans="1:13" ht="18" customHeight="1" x14ac:dyDescent="0.25">
      <c r="A9" s="127" t="s">
        <v>5</v>
      </c>
      <c r="B9" s="60">
        <f>'[4]12'!$F$175</f>
        <v>378</v>
      </c>
      <c r="C9" s="123">
        <f>B9/Tab.1!D9</f>
        <v>0.18556701030927836</v>
      </c>
      <c r="D9" s="60">
        <f>'[4]12'!$F$176</f>
        <v>467</v>
      </c>
      <c r="E9" s="123">
        <f>D9/Tab.1!D9</f>
        <v>0.22925871379479626</v>
      </c>
      <c r="F9" s="60">
        <f>'[4]12'!$F$177</f>
        <v>320</v>
      </c>
      <c r="G9" s="123">
        <f>F9/Tab.1!D9</f>
        <v>0.15709376534118802</v>
      </c>
      <c r="H9" s="60">
        <f>'[4]12'!$F$178</f>
        <v>473</v>
      </c>
      <c r="I9" s="123">
        <f>H9/Tab.1!D9</f>
        <v>0.23220422189494355</v>
      </c>
      <c r="J9" s="60">
        <f>'[4]12'!$F$179</f>
        <v>399</v>
      </c>
      <c r="K9" s="123">
        <f>J9/Tab.1!D9</f>
        <v>0.19587628865979381</v>
      </c>
    </row>
    <row r="10" spans="1:13" ht="18" customHeight="1" x14ac:dyDescent="0.25">
      <c r="A10" s="127" t="s">
        <v>7</v>
      </c>
      <c r="B10" s="60">
        <f>'[4]17'!$F$175</f>
        <v>279</v>
      </c>
      <c r="C10" s="123">
        <f>B10/Tab.1!D10</f>
        <v>0.17372353673723537</v>
      </c>
      <c r="D10" s="60">
        <f>'[4]17'!$F$176</f>
        <v>330</v>
      </c>
      <c r="E10" s="123">
        <f>D10/Tab.1!D10</f>
        <v>0.20547945205479451</v>
      </c>
      <c r="F10" s="60">
        <f>'[4]17'!$F$177</f>
        <v>208</v>
      </c>
      <c r="G10" s="123">
        <f>F10/Tab.1!D10</f>
        <v>0.1295143212951432</v>
      </c>
      <c r="H10" s="60">
        <f>'[4]17'!$F$178</f>
        <v>325</v>
      </c>
      <c r="I10" s="123">
        <f>H10/Tab.1!D10</f>
        <v>0.20236612702366127</v>
      </c>
      <c r="J10" s="60">
        <f>'[4]17'!$F$179</f>
        <v>464</v>
      </c>
      <c r="K10" s="123">
        <f>J10/Tab.1!D10</f>
        <v>0.28891656288916562</v>
      </c>
    </row>
    <row r="11" spans="1:13" ht="18" customHeight="1" x14ac:dyDescent="0.25">
      <c r="A11" s="127" t="s">
        <v>37</v>
      </c>
      <c r="B11" s="60">
        <f>'[4]34'!$F$175</f>
        <v>752</v>
      </c>
      <c r="C11" s="123">
        <f>B11/Tab.1!D11</f>
        <v>0.16447944006999124</v>
      </c>
      <c r="D11" s="60">
        <f>'[4]34'!$F$176</f>
        <v>900</v>
      </c>
      <c r="E11" s="123">
        <f>D11/Tab.1!D11</f>
        <v>0.19685039370078741</v>
      </c>
      <c r="F11" s="60">
        <f>'[4]34'!$F$177</f>
        <v>774</v>
      </c>
      <c r="G11" s="123">
        <f>F11/Tab.1!D11</f>
        <v>0.16929133858267717</v>
      </c>
      <c r="H11" s="60">
        <f>'[4]34'!$F$178</f>
        <v>897</v>
      </c>
      <c r="I11" s="123">
        <f>H11/Tab.1!D11</f>
        <v>0.19619422572178477</v>
      </c>
      <c r="J11" s="60">
        <f>'[4]34'!$F$179</f>
        <v>1249</v>
      </c>
      <c r="K11" s="123">
        <f>J11/Tab.1!D11</f>
        <v>0.27318460192475941</v>
      </c>
    </row>
    <row r="12" spans="1:13" s="146" customFormat="1" ht="40.35" customHeight="1" x14ac:dyDescent="0.25">
      <c r="A12" s="137" t="s">
        <v>182</v>
      </c>
      <c r="B12" s="11">
        <f>SUM(B13:B17)</f>
        <v>1876</v>
      </c>
      <c r="C12" s="139">
        <f>B12/Tab.1!D12</f>
        <v>0.2249130799664309</v>
      </c>
      <c r="D12" s="11">
        <f>SUM(D13:D17)</f>
        <v>1698</v>
      </c>
      <c r="E12" s="139">
        <f>D12/Tab.1!D12</f>
        <v>0.20357271310394437</v>
      </c>
      <c r="F12" s="11">
        <f>SUM(F13:F17)</f>
        <v>1101</v>
      </c>
      <c r="G12" s="139">
        <f>F12/Tab.1!D12</f>
        <v>0.13199856132358231</v>
      </c>
      <c r="H12" s="11">
        <f>SUM(H13:H17)</f>
        <v>1323</v>
      </c>
      <c r="I12" s="139">
        <f>H12/Tab.1!D12</f>
        <v>0.15861407505095312</v>
      </c>
      <c r="J12" s="11">
        <f>SUM(J13:J17)</f>
        <v>2343</v>
      </c>
      <c r="K12" s="139">
        <f>J12/Tab.1!D12</f>
        <v>0.2809015705550893</v>
      </c>
    </row>
    <row r="13" spans="1:13" ht="18" customHeight="1" x14ac:dyDescent="0.25">
      <c r="A13" s="127" t="s">
        <v>2</v>
      </c>
      <c r="B13" s="60">
        <f>'[4]05'!$F$175</f>
        <v>236</v>
      </c>
      <c r="C13" s="123">
        <f>B13/Tab.1!D13</f>
        <v>0.23228346456692914</v>
      </c>
      <c r="D13" s="60">
        <f>'[4]05'!$F$176</f>
        <v>241</v>
      </c>
      <c r="E13" s="123">
        <f>D13/Tab.1!D13</f>
        <v>0.23720472440944881</v>
      </c>
      <c r="F13" s="60">
        <f>'[4]05'!$F$177</f>
        <v>159</v>
      </c>
      <c r="G13" s="123">
        <f>F13/Tab.1!D13</f>
        <v>0.15649606299212598</v>
      </c>
      <c r="H13" s="60">
        <f>'[4]05'!$F$178</f>
        <v>177</v>
      </c>
      <c r="I13" s="123">
        <f>H13/Tab.1!D13</f>
        <v>0.17421259842519685</v>
      </c>
      <c r="J13" s="60">
        <f>'[4]05'!$F$179</f>
        <v>203</v>
      </c>
      <c r="K13" s="123">
        <f>J13/Tab.1!D13</f>
        <v>0.19980314960629922</v>
      </c>
    </row>
    <row r="14" spans="1:13" ht="18" customHeight="1" x14ac:dyDescent="0.25">
      <c r="A14" s="127" t="s">
        <v>6</v>
      </c>
      <c r="B14" s="60">
        <f>'[4]14'!$F$175</f>
        <v>230</v>
      </c>
      <c r="C14" s="123">
        <f>B14/Tab.1!D14</f>
        <v>0.12700165654334622</v>
      </c>
      <c r="D14" s="60">
        <f>'[4]14'!$F$176</f>
        <v>334</v>
      </c>
      <c r="E14" s="123">
        <f>D14/Tab.1!D14</f>
        <v>0.18442849254555493</v>
      </c>
      <c r="F14" s="60">
        <f>'[4]14'!$F$177</f>
        <v>226</v>
      </c>
      <c r="G14" s="123">
        <f>F14/Tab.1!D14</f>
        <v>0.1247929320817228</v>
      </c>
      <c r="H14" s="60">
        <f>'[4]14'!$F$178</f>
        <v>361</v>
      </c>
      <c r="I14" s="123">
        <f>H14/Tab.1!D14</f>
        <v>0.19933738266151296</v>
      </c>
      <c r="J14" s="60">
        <f>'[4]14'!$F$179</f>
        <v>660</v>
      </c>
      <c r="K14" s="123">
        <f>J14/Tab.1!D14</f>
        <v>0.36443953616786307</v>
      </c>
    </row>
    <row r="15" spans="1:13" ht="18" customHeight="1" x14ac:dyDescent="0.25">
      <c r="A15" s="127" t="s">
        <v>8</v>
      </c>
      <c r="B15" s="60">
        <f>'[4]18'!$F$175</f>
        <v>617</v>
      </c>
      <c r="C15" s="123">
        <f>B15/Tab.1!D15</f>
        <v>0.2202784719742949</v>
      </c>
      <c r="D15" s="60">
        <f>'[4]18'!$F$176</f>
        <v>544</v>
      </c>
      <c r="E15" s="123">
        <f>D15/Tab.1!D15</f>
        <v>0.19421635130310602</v>
      </c>
      <c r="F15" s="60">
        <f>'[4]18'!$F$177</f>
        <v>358</v>
      </c>
      <c r="G15" s="123">
        <f>F15/Tab.1!D15</f>
        <v>0.12781149589432345</v>
      </c>
      <c r="H15" s="60">
        <f>'[4]18'!$F$178</f>
        <v>411</v>
      </c>
      <c r="I15" s="123">
        <f>H15/Tab.1!D15</f>
        <v>0.1467333095323099</v>
      </c>
      <c r="J15" s="60">
        <f>'[4]18'!$F$179</f>
        <v>871</v>
      </c>
      <c r="K15" s="123">
        <f>J15/Tab.1!D15</f>
        <v>0.31096037129596571</v>
      </c>
    </row>
    <row r="16" spans="1:13" ht="18" customHeight="1" x14ac:dyDescent="0.25">
      <c r="A16" s="127" t="s">
        <v>9</v>
      </c>
      <c r="B16" s="60">
        <f>'[4]21'!$F$175</f>
        <v>483</v>
      </c>
      <c r="C16" s="123">
        <f>B16/Tab.1!D16</f>
        <v>0.28939484721390052</v>
      </c>
      <c r="D16" s="60">
        <f>'[4]21'!$F$176</f>
        <v>352</v>
      </c>
      <c r="E16" s="123">
        <f>D16/Tab.1!D16</f>
        <v>0.21090473337327742</v>
      </c>
      <c r="F16" s="60">
        <f>'[4]21'!$F$177</f>
        <v>227</v>
      </c>
      <c r="G16" s="123">
        <f>F16/Tab.1!D16</f>
        <v>0.1360095865787897</v>
      </c>
      <c r="H16" s="60">
        <f>'[4]21'!$F$178</f>
        <v>226</v>
      </c>
      <c r="I16" s="123">
        <f>H16/Tab.1!D16</f>
        <v>0.13541042540443379</v>
      </c>
      <c r="J16" s="60">
        <f>'[4]21'!$F$179</f>
        <v>381</v>
      </c>
      <c r="K16" s="123">
        <f>J16/Tab.1!D16</f>
        <v>0.22828040742959857</v>
      </c>
    </row>
    <row r="17" spans="1:11" ht="18" customHeight="1" x14ac:dyDescent="0.25">
      <c r="A17" s="127" t="s">
        <v>12</v>
      </c>
      <c r="B17" s="60">
        <f>'[4]32'!$F$175</f>
        <v>310</v>
      </c>
      <c r="C17" s="123">
        <f>B17/Tab.1!D17</f>
        <v>0.29693486590038315</v>
      </c>
      <c r="D17" s="60">
        <f>'[4]32'!$F$176</f>
        <v>227</v>
      </c>
      <c r="E17" s="123">
        <f>D17/Tab.1!D17</f>
        <v>0.21743295019157088</v>
      </c>
      <c r="F17" s="60">
        <f>'[4]32'!$F$177</f>
        <v>131</v>
      </c>
      <c r="G17" s="123">
        <f>F17/Tab.1!D17</f>
        <v>0.12547892720306514</v>
      </c>
      <c r="H17" s="60">
        <f>'[4]32'!$F$178</f>
        <v>148</v>
      </c>
      <c r="I17" s="123">
        <f>H17/Tab.1!D17</f>
        <v>0.1417624521072797</v>
      </c>
      <c r="J17" s="60">
        <f>'[4]32'!$F$179</f>
        <v>228</v>
      </c>
      <c r="K17" s="123">
        <f>J17/Tab.1!D17</f>
        <v>0.21839080459770116</v>
      </c>
    </row>
    <row r="18" spans="1:11" s="145" customFormat="1" ht="40.35" customHeight="1" x14ac:dyDescent="0.25">
      <c r="A18" s="137" t="s">
        <v>183</v>
      </c>
      <c r="B18" s="15">
        <f>SUM(B19,B25,B32,B41,B46,B53)</f>
        <v>9113</v>
      </c>
      <c r="C18" s="139">
        <f>B18/Tab.1!D18</f>
        <v>0.12866743851128118</v>
      </c>
      <c r="D18" s="15">
        <f>SUM(D19,D25,D32,D41,D46,D53)</f>
        <v>16405</v>
      </c>
      <c r="E18" s="139">
        <f>D18/Tab.1!D18</f>
        <v>0.23162397989438907</v>
      </c>
      <c r="F18" s="15">
        <f>SUM(F19,F25,F32,F41,F46,F53)</f>
        <v>9402</v>
      </c>
      <c r="G18" s="139">
        <f>F18/Tab.1!D18</f>
        <v>0.13274786095501651</v>
      </c>
      <c r="H18" s="15">
        <f>SUM(H19,H25,H32,H41,H46,H53)</f>
        <v>17591</v>
      </c>
      <c r="I18" s="139">
        <f>H18/Tab.1!D18</f>
        <v>0.24836924293338605</v>
      </c>
      <c r="J18" s="15">
        <f>SUM(J19,J25,J32,J41,J46,J53)</f>
        <v>18315</v>
      </c>
      <c r="K18" s="139">
        <f>J18/Tab.1!D18</f>
        <v>0.25859147770592722</v>
      </c>
    </row>
    <row r="19" spans="1:11" s="126" customFormat="1" ht="32.65" customHeight="1" x14ac:dyDescent="0.25">
      <c r="A19" s="138" t="s">
        <v>184</v>
      </c>
      <c r="B19" s="11">
        <f>SUM(B20:B24)</f>
        <v>1213</v>
      </c>
      <c r="C19" s="139">
        <f>B19/Tab.1!D19</f>
        <v>0.10797578778707495</v>
      </c>
      <c r="D19" s="11">
        <f>SUM(D20:D24)</f>
        <v>2307</v>
      </c>
      <c r="E19" s="139">
        <f>D19/Tab.1!D19</f>
        <v>0.20535873241944097</v>
      </c>
      <c r="F19" s="11">
        <f>SUM(F20:F24)</f>
        <v>1807</v>
      </c>
      <c r="G19" s="139">
        <f>F19/Tab.1!D19</f>
        <v>0.16085098807192452</v>
      </c>
      <c r="H19" s="11">
        <f>SUM(H20:H24)</f>
        <v>2864</v>
      </c>
      <c r="I19" s="139">
        <f>H19/Tab.1!D19</f>
        <v>0.25494035962257433</v>
      </c>
      <c r="J19" s="11">
        <f>SUM(J20:J24)</f>
        <v>3043</v>
      </c>
      <c r="K19" s="139">
        <f>J19/Tab.1!D19</f>
        <v>0.2708741320989852</v>
      </c>
    </row>
    <row r="20" spans="1:11" ht="18" customHeight="1" x14ac:dyDescent="0.25">
      <c r="A20" s="127" t="s">
        <v>32</v>
      </c>
      <c r="B20" s="60">
        <f>'[4]02'!$F$175</f>
        <v>314</v>
      </c>
      <c r="C20" s="123">
        <f>B20/Tab.1!D20</f>
        <v>0.11822289156626506</v>
      </c>
      <c r="D20" s="60">
        <f>'[4]02'!$F$176</f>
        <v>550</v>
      </c>
      <c r="E20" s="123">
        <f>D20/Tab.1!D20</f>
        <v>0.20707831325301204</v>
      </c>
      <c r="F20" s="60">
        <f>'[4]02'!$F$177</f>
        <v>425</v>
      </c>
      <c r="G20" s="123">
        <f>F20/Tab.1!D20</f>
        <v>0.16001506024096385</v>
      </c>
      <c r="H20" s="60">
        <f>'[4]02'!$F$178</f>
        <v>670</v>
      </c>
      <c r="I20" s="123">
        <f>H20/Tab.1!D20</f>
        <v>0.25225903614457829</v>
      </c>
      <c r="J20" s="60">
        <f>'[4]02'!$F$179</f>
        <v>697</v>
      </c>
      <c r="K20" s="123">
        <f>J20/Tab.1!D20</f>
        <v>0.26242469879518071</v>
      </c>
    </row>
    <row r="21" spans="1:11" ht="18" customHeight="1" x14ac:dyDescent="0.25">
      <c r="A21" s="127" t="s">
        <v>33</v>
      </c>
      <c r="B21" s="60">
        <f>'[4]13'!$F$175</f>
        <v>204</v>
      </c>
      <c r="C21" s="123">
        <f>B21/Tab.1!D21</f>
        <v>0.12341197822141561</v>
      </c>
      <c r="D21" s="60">
        <f>'[4]13'!$F$176</f>
        <v>380</v>
      </c>
      <c r="E21" s="123">
        <f>D21/Tab.1!D21</f>
        <v>0.22988505747126436</v>
      </c>
      <c r="F21" s="60">
        <f>'[4]13'!$F$177</f>
        <v>238</v>
      </c>
      <c r="G21" s="123">
        <f>F21/Tab.1!D21</f>
        <v>0.14398064125831822</v>
      </c>
      <c r="H21" s="60">
        <f>'[4]13'!$F$178</f>
        <v>422</v>
      </c>
      <c r="I21" s="123">
        <f>H21/Tab.1!D21</f>
        <v>0.25529340592861466</v>
      </c>
      <c r="J21" s="60">
        <f>'[4]13'!$F$179</f>
        <v>409</v>
      </c>
      <c r="K21" s="123">
        <f>J21/Tab.1!D21</f>
        <v>0.24742891712038717</v>
      </c>
    </row>
    <row r="22" spans="1:11" ht="18" customHeight="1" x14ac:dyDescent="0.25">
      <c r="A22" s="127" t="s">
        <v>34</v>
      </c>
      <c r="B22" s="60">
        <f>'[4]20'!$F$175</f>
        <v>275</v>
      </c>
      <c r="C22" s="123">
        <f>B22/Tab.1!D22</f>
        <v>9.4762232942798064E-2</v>
      </c>
      <c r="D22" s="60">
        <f>'[4]20'!$F$176</f>
        <v>438</v>
      </c>
      <c r="E22" s="123">
        <f>D22/Tab.1!D22</f>
        <v>0.15093039283252929</v>
      </c>
      <c r="F22" s="60">
        <f>'[4]20'!$F$177</f>
        <v>547</v>
      </c>
      <c r="G22" s="123">
        <f>F22/Tab.1!D22</f>
        <v>0.18849069607167471</v>
      </c>
      <c r="H22" s="60">
        <f>'[4]20'!$F$178</f>
        <v>770</v>
      </c>
      <c r="I22" s="123">
        <f>H22/Tab.1!D22</f>
        <v>0.26533425223983459</v>
      </c>
      <c r="J22" s="60">
        <f>'[4]20'!$F$179</f>
        <v>872</v>
      </c>
      <c r="K22" s="123">
        <f>J22/Tab.1!D22</f>
        <v>0.30048242591316332</v>
      </c>
    </row>
    <row r="23" spans="1:11" ht="18" customHeight="1" x14ac:dyDescent="0.25">
      <c r="A23" s="127" t="s">
        <v>10</v>
      </c>
      <c r="B23" s="60">
        <f>'[4]24'!$F$175</f>
        <v>238</v>
      </c>
      <c r="C23" s="123">
        <f>B23/Tab.1!D23</f>
        <v>0.10406646261477918</v>
      </c>
      <c r="D23" s="60">
        <f>'[4]24'!$F$176</f>
        <v>495</v>
      </c>
      <c r="E23" s="123">
        <f>D23/Tab.1!D23</f>
        <v>0.21644075207695671</v>
      </c>
      <c r="F23" s="60">
        <f>'[4]24'!$F$177</f>
        <v>349</v>
      </c>
      <c r="G23" s="123">
        <f>F23/Tab.1!D23</f>
        <v>0.15260166156536947</v>
      </c>
      <c r="H23" s="60">
        <f>'[4]24'!$F$178</f>
        <v>570</v>
      </c>
      <c r="I23" s="123">
        <f>H23/Tab.1!D23</f>
        <v>0.24923480542195015</v>
      </c>
      <c r="J23" s="60">
        <f>'[4]24'!$F$179</f>
        <v>635</v>
      </c>
      <c r="K23" s="123">
        <f>J23/Tab.1!D23</f>
        <v>0.27765631832094445</v>
      </c>
    </row>
    <row r="24" spans="1:11" ht="18" customHeight="1" x14ac:dyDescent="0.25">
      <c r="A24" s="127" t="s">
        <v>35</v>
      </c>
      <c r="B24" s="60">
        <f>'[4]37'!$F$175</f>
        <v>182</v>
      </c>
      <c r="C24" s="123">
        <f>B24/Tab.1!D24</f>
        <v>0.10483870967741936</v>
      </c>
      <c r="D24" s="60">
        <f>'[4]37'!$F$176</f>
        <v>444</v>
      </c>
      <c r="E24" s="123">
        <f>D24/Tab.1!D24</f>
        <v>0.25576036866359447</v>
      </c>
      <c r="F24" s="60">
        <f>'[4]37'!$F$177</f>
        <v>248</v>
      </c>
      <c r="G24" s="123">
        <f>F24/Tab.1!D24</f>
        <v>0.14285714285714285</v>
      </c>
      <c r="H24" s="60">
        <f>'[4]37'!$F$178</f>
        <v>432</v>
      </c>
      <c r="I24" s="123">
        <f>H24/Tab.1!D24</f>
        <v>0.24884792626728111</v>
      </c>
      <c r="J24" s="60">
        <f>'[4]37'!$F$179</f>
        <v>430</v>
      </c>
      <c r="K24" s="123">
        <f>J24/Tab.1!D24</f>
        <v>0.24769585253456222</v>
      </c>
    </row>
    <row r="25" spans="1:11" s="146" customFormat="1" ht="40.35" customHeight="1" x14ac:dyDescent="0.25">
      <c r="A25" s="138" t="s">
        <v>88</v>
      </c>
      <c r="B25" s="11">
        <f>SUM(B26:B31)</f>
        <v>1473</v>
      </c>
      <c r="C25" s="139">
        <f>B25/Tab.1!D25</f>
        <v>0.12782020131898647</v>
      </c>
      <c r="D25" s="11">
        <f>SUM(D26:D31)</f>
        <v>2962</v>
      </c>
      <c r="E25" s="139">
        <f>D25/Tab.1!D25</f>
        <v>0.25702880944116624</v>
      </c>
      <c r="F25" s="11">
        <f>SUM(F26:F31)</f>
        <v>1733</v>
      </c>
      <c r="G25" s="139">
        <f>F25/Tab.1!D25</f>
        <v>0.15038181187087818</v>
      </c>
      <c r="H25" s="11">
        <f>SUM(H26:H31)</f>
        <v>2623</v>
      </c>
      <c r="I25" s="139">
        <f>H25/Tab.1!D25</f>
        <v>0.22761194029850745</v>
      </c>
      <c r="J25" s="11">
        <f>SUM(J26:J31)</f>
        <v>2733</v>
      </c>
      <c r="K25" s="139">
        <f>J25/Tab.1!D25</f>
        <v>0.23715723707046166</v>
      </c>
    </row>
    <row r="26" spans="1:11" ht="18" customHeight="1" x14ac:dyDescent="0.25">
      <c r="A26" s="127" t="s">
        <v>25</v>
      </c>
      <c r="B26" s="60">
        <f>'[4]11'!$F$175</f>
        <v>248</v>
      </c>
      <c r="C26" s="123">
        <f>B26/Tab.1!D26</f>
        <v>0.10056772100567721</v>
      </c>
      <c r="D26" s="60">
        <f>'[4]11'!$F$176</f>
        <v>587</v>
      </c>
      <c r="E26" s="123">
        <f>D26/Tab.1!D26</f>
        <v>0.23803730738037307</v>
      </c>
      <c r="F26" s="60">
        <f>'[4]11'!$F$177</f>
        <v>406</v>
      </c>
      <c r="G26" s="123">
        <f>F26/Tab.1!D26</f>
        <v>0.16463909164639093</v>
      </c>
      <c r="H26" s="60">
        <f>'[4]11'!$F$178</f>
        <v>608</v>
      </c>
      <c r="I26" s="123">
        <f>H26/Tab.1!D26</f>
        <v>0.24655312246553124</v>
      </c>
      <c r="J26" s="60">
        <f>'[4]11'!$F$179</f>
        <v>617</v>
      </c>
      <c r="K26" s="123">
        <f>J26/Tab.1!D26</f>
        <v>0.25020275750202758</v>
      </c>
    </row>
    <row r="27" spans="1:11" s="128" customFormat="1" ht="18" customHeight="1" x14ac:dyDescent="0.2">
      <c r="A27" s="127" t="s">
        <v>26</v>
      </c>
      <c r="B27" s="60">
        <f>'[4]15'!$F$175</f>
        <v>380</v>
      </c>
      <c r="C27" s="123">
        <f>B27/Tab.1!D27</f>
        <v>0.14334213504337986</v>
      </c>
      <c r="D27" s="60">
        <f>'[4]15'!$F$176</f>
        <v>821</v>
      </c>
      <c r="E27" s="123">
        <f>D27/Tab.1!D27</f>
        <v>0.30969445492267067</v>
      </c>
      <c r="F27" s="60">
        <f>'[4]15'!$F$177</f>
        <v>323</v>
      </c>
      <c r="G27" s="123">
        <f>F27/Tab.1!D27</f>
        <v>0.12184081478687288</v>
      </c>
      <c r="H27" s="60">
        <f>'[4]15'!$F$178</f>
        <v>604</v>
      </c>
      <c r="I27" s="123">
        <f>H27/Tab.1!D27</f>
        <v>0.22783855149000376</v>
      </c>
      <c r="J27" s="60">
        <f>'[4]15'!$F$179</f>
        <v>523</v>
      </c>
      <c r="K27" s="123">
        <f>J27/Tab.1!D27</f>
        <v>0.19728404375707281</v>
      </c>
    </row>
    <row r="28" spans="1:11" ht="18" customHeight="1" x14ac:dyDescent="0.25">
      <c r="A28" s="127" t="s">
        <v>27</v>
      </c>
      <c r="B28" s="60">
        <f>'[4]16'!$F$175</f>
        <v>260</v>
      </c>
      <c r="C28" s="123">
        <f>B28/Tab.1!D28</f>
        <v>0.11363636363636363</v>
      </c>
      <c r="D28" s="60">
        <f>'[4]16'!$F$176</f>
        <v>568</v>
      </c>
      <c r="E28" s="123">
        <f>D28/Tab.1!D28</f>
        <v>0.24825174825174826</v>
      </c>
      <c r="F28" s="60">
        <f>'[4]16'!$F$177</f>
        <v>346</v>
      </c>
      <c r="G28" s="123">
        <f>F28/Tab.1!D28</f>
        <v>0.15122377622377622</v>
      </c>
      <c r="H28" s="60">
        <f>'[4]16'!$F$178</f>
        <v>549</v>
      </c>
      <c r="I28" s="123">
        <f>H28/Tab.1!D28</f>
        <v>0.23994755244755245</v>
      </c>
      <c r="J28" s="60">
        <f>'[4]16'!$F$179</f>
        <v>565</v>
      </c>
      <c r="K28" s="123">
        <f>J28/Tab.1!D28</f>
        <v>0.24694055944055945</v>
      </c>
    </row>
    <row r="29" spans="1:11" ht="18" customHeight="1" x14ac:dyDescent="0.25">
      <c r="A29" s="127" t="s">
        <v>28</v>
      </c>
      <c r="B29" s="60">
        <f>'[4]22'!$F$175</f>
        <v>145</v>
      </c>
      <c r="C29" s="123">
        <f>B29/Tab.1!D29</f>
        <v>9.0738423028785986E-2</v>
      </c>
      <c r="D29" s="60">
        <f>'[4]22'!$F$176</f>
        <v>328</v>
      </c>
      <c r="E29" s="123">
        <f>D29/Tab.1!D29</f>
        <v>0.20525657071339173</v>
      </c>
      <c r="F29" s="60">
        <f>'[4]22'!$F$177</f>
        <v>239</v>
      </c>
      <c r="G29" s="123">
        <f>F29/Tab.1!D29</f>
        <v>0.14956195244055068</v>
      </c>
      <c r="H29" s="60">
        <f>'[4]22'!$F$178</f>
        <v>367</v>
      </c>
      <c r="I29" s="123">
        <f>H29/Tab.1!D29</f>
        <v>0.22966207759699625</v>
      </c>
      <c r="J29" s="60">
        <f>'[4]22'!$F$179</f>
        <v>519</v>
      </c>
      <c r="K29" s="123">
        <f>J29/Tab.1!D29</f>
        <v>0.32478097622027535</v>
      </c>
    </row>
    <row r="30" spans="1:11" ht="18" customHeight="1" x14ac:dyDescent="0.25">
      <c r="A30" s="127" t="s">
        <v>14</v>
      </c>
      <c r="B30" s="60">
        <f>'[4]35'!$F$175</f>
        <v>128</v>
      </c>
      <c r="C30" s="123">
        <f>B30/Tab.1!D30</f>
        <v>0.13852813852813853</v>
      </c>
      <c r="D30" s="60">
        <f>'[4]35'!$F$176</f>
        <v>244</v>
      </c>
      <c r="E30" s="123">
        <f>D30/Tab.1!D30</f>
        <v>0.26406926406926406</v>
      </c>
      <c r="F30" s="60">
        <f>'[4]35'!$F$177</f>
        <v>176</v>
      </c>
      <c r="G30" s="123">
        <f>F30/Tab.1!D30</f>
        <v>0.19047619047619047</v>
      </c>
      <c r="H30" s="60">
        <f>'[4]35'!$F$178</f>
        <v>185</v>
      </c>
      <c r="I30" s="123">
        <f>H30/Tab.1!D30</f>
        <v>0.20021645021645021</v>
      </c>
      <c r="J30" s="60">
        <f>'[4]35'!$F$179</f>
        <v>191</v>
      </c>
      <c r="K30" s="123">
        <f>J30/Tab.1!D30</f>
        <v>0.2067099567099567</v>
      </c>
    </row>
    <row r="31" spans="1:11" s="128" customFormat="1" ht="18" customHeight="1" x14ac:dyDescent="0.2">
      <c r="A31" s="127" t="s">
        <v>42</v>
      </c>
      <c r="B31" s="60">
        <f>'[4]61'!$F$175</f>
        <v>312</v>
      </c>
      <c r="C31" s="123">
        <f>B31/Tab.1!D31</f>
        <v>0.19536631183469005</v>
      </c>
      <c r="D31" s="60">
        <f>'[4]61'!$F$176</f>
        <v>414</v>
      </c>
      <c r="E31" s="123">
        <f>D31/Tab.1!D31</f>
        <v>0.25923606762680024</v>
      </c>
      <c r="F31" s="60">
        <f>'[4]61'!$F$177</f>
        <v>243</v>
      </c>
      <c r="G31" s="123">
        <f>F31/Tab.1!D31</f>
        <v>0.15216030056355667</v>
      </c>
      <c r="H31" s="60">
        <f>'[4]61'!$F$178</f>
        <v>310</v>
      </c>
      <c r="I31" s="123">
        <f>H31/Tab.1!D31</f>
        <v>0.19411396368190356</v>
      </c>
      <c r="J31" s="60">
        <f>'[4]61'!$F$179</f>
        <v>318</v>
      </c>
      <c r="K31" s="123">
        <f>J31/Tab.1!D31</f>
        <v>0.19912335629304947</v>
      </c>
    </row>
    <row r="32" spans="1:11" s="146" customFormat="1" ht="40.35" customHeight="1" x14ac:dyDescent="0.25">
      <c r="A32" s="138" t="s">
        <v>89</v>
      </c>
      <c r="B32" s="11">
        <f>SUM(B33:B40)</f>
        <v>3504</v>
      </c>
      <c r="C32" s="139">
        <f>B32/Tab.1!D32</f>
        <v>0.13634771781003152</v>
      </c>
      <c r="D32" s="11">
        <f>SUM(D33:D40)</f>
        <v>5974</v>
      </c>
      <c r="E32" s="139">
        <f>D32/Tab.1!D32</f>
        <v>0.23246040701972839</v>
      </c>
      <c r="F32" s="11">
        <f>SUM(F33:F40)</f>
        <v>2978</v>
      </c>
      <c r="G32" s="139">
        <f>F32/Tab.1!D32</f>
        <v>0.11587999533055761</v>
      </c>
      <c r="H32" s="11">
        <f>SUM(H33:H40)</f>
        <v>6787</v>
      </c>
      <c r="I32" s="139">
        <f>H32/Tab.1!D32</f>
        <v>0.26409587921709016</v>
      </c>
      <c r="J32" s="11">
        <f>SUM(J33:J40)</f>
        <v>6456</v>
      </c>
      <c r="K32" s="139">
        <f>J32/Tab.1!D32</f>
        <v>0.25121600062259231</v>
      </c>
    </row>
    <row r="33" spans="1:11" ht="18" customHeight="1" x14ac:dyDescent="0.25">
      <c r="A33" s="127" t="s">
        <v>16</v>
      </c>
      <c r="B33" s="60">
        <f>'[4]01'!$F$175</f>
        <v>67</v>
      </c>
      <c r="C33" s="123">
        <f>B33/Tab.1!D33</f>
        <v>7.6571428571428568E-2</v>
      </c>
      <c r="D33" s="60">
        <f>'[4]01'!$F$176</f>
        <v>191</v>
      </c>
      <c r="E33" s="123">
        <f>D33/Tab.1!D33</f>
        <v>0.21828571428571428</v>
      </c>
      <c r="F33" s="60">
        <f>'[4]01'!$F$177</f>
        <v>82</v>
      </c>
      <c r="G33" s="123">
        <f>F33/Tab.1!D33</f>
        <v>9.3714285714285708E-2</v>
      </c>
      <c r="H33" s="60">
        <f>'[4]01'!$F$178</f>
        <v>287</v>
      </c>
      <c r="I33" s="123">
        <f>H33/Tab.1!D33</f>
        <v>0.32800000000000001</v>
      </c>
      <c r="J33" s="60">
        <f>'[4]01'!$F$179</f>
        <v>248</v>
      </c>
      <c r="K33" s="123">
        <f>J33/Tab.1!D33</f>
        <v>0.28342857142857142</v>
      </c>
    </row>
    <row r="34" spans="1:11" ht="18" customHeight="1" x14ac:dyDescent="0.25">
      <c r="A34" s="127" t="s">
        <v>17</v>
      </c>
      <c r="B34" s="60">
        <f>'[4]07'!$F$175</f>
        <v>235</v>
      </c>
      <c r="C34" s="123">
        <f>B34/Tab.1!D34</f>
        <v>0.13084632516703787</v>
      </c>
      <c r="D34" s="60">
        <f>'[4]07'!$F$176</f>
        <v>400</v>
      </c>
      <c r="E34" s="123">
        <f>D34/Tab.1!D34</f>
        <v>0.22271714922048999</v>
      </c>
      <c r="F34" s="60">
        <f>'[4]07'!$F$177</f>
        <v>254</v>
      </c>
      <c r="G34" s="123">
        <f>F34/Tab.1!D34</f>
        <v>0.14142538975501115</v>
      </c>
      <c r="H34" s="60">
        <f>'[4]07'!$F$178</f>
        <v>464</v>
      </c>
      <c r="I34" s="123">
        <f>H34/Tab.1!D34</f>
        <v>0.25835189309576839</v>
      </c>
      <c r="J34" s="60">
        <f>'[4]07'!$F$179</f>
        <v>443</v>
      </c>
      <c r="K34" s="123">
        <f>J34/Tab.1!D34</f>
        <v>0.24665924276169265</v>
      </c>
    </row>
    <row r="35" spans="1:11" ht="18" customHeight="1" x14ac:dyDescent="0.25">
      <c r="A35" s="127" t="s">
        <v>18</v>
      </c>
      <c r="B35" s="60">
        <f>'[4]09'!$F$175</f>
        <v>143</v>
      </c>
      <c r="C35" s="123">
        <f>B35/Tab.1!D35</f>
        <v>0.10743801652892562</v>
      </c>
      <c r="D35" s="60">
        <f>'[4]09'!$F$176</f>
        <v>339</v>
      </c>
      <c r="E35" s="123">
        <f>D35/Tab.1!D35</f>
        <v>0.25469571750563486</v>
      </c>
      <c r="F35" s="60">
        <f>'[4]09'!$F$177</f>
        <v>180</v>
      </c>
      <c r="G35" s="123">
        <f>F35/Tab.1!D35</f>
        <v>0.135236664162284</v>
      </c>
      <c r="H35" s="60">
        <f>'[4]09'!$F$178</f>
        <v>379</v>
      </c>
      <c r="I35" s="123">
        <f>H35/Tab.1!D35</f>
        <v>0.284748309541698</v>
      </c>
      <c r="J35" s="60">
        <f>'[4]09'!$F$179</f>
        <v>290</v>
      </c>
      <c r="K35" s="123">
        <f>J35/Tab.1!D35</f>
        <v>0.21788129226145755</v>
      </c>
    </row>
    <row r="36" spans="1:11" ht="18" customHeight="1" x14ac:dyDescent="0.25">
      <c r="A36" s="127" t="s">
        <v>19</v>
      </c>
      <c r="B36" s="60">
        <f>'[4]23'!$F$175</f>
        <v>220</v>
      </c>
      <c r="C36" s="123">
        <f>B36/Tab.1!D36</f>
        <v>9.2088740058601931E-2</v>
      </c>
      <c r="D36" s="60">
        <f>'[4]23'!$F$176</f>
        <v>681</v>
      </c>
      <c r="E36" s="123">
        <f>D36/Tab.1!D36</f>
        <v>0.2850565089995814</v>
      </c>
      <c r="F36" s="60">
        <f>'[4]23'!$F$177</f>
        <v>267</v>
      </c>
      <c r="G36" s="123">
        <f>F36/Tab.1!D36</f>
        <v>0.11176224361657597</v>
      </c>
      <c r="H36" s="60">
        <f>'[4]23'!$F$178</f>
        <v>733</v>
      </c>
      <c r="I36" s="123">
        <f>H36/Tab.1!D36</f>
        <v>0.30682293846797826</v>
      </c>
      <c r="J36" s="60">
        <f>'[4]23'!$F$179</f>
        <v>488</v>
      </c>
      <c r="K36" s="123">
        <f>J36/Tab.1!D36</f>
        <v>0.20426956885726244</v>
      </c>
    </row>
    <row r="37" spans="1:11" ht="18" customHeight="1" x14ac:dyDescent="0.25">
      <c r="A37" s="127" t="s">
        <v>20</v>
      </c>
      <c r="B37" s="60">
        <f>'[4]25'!$F$175</f>
        <v>922</v>
      </c>
      <c r="C37" s="123">
        <f>B37/Tab.1!D37</f>
        <v>0.12747131204202958</v>
      </c>
      <c r="D37" s="60">
        <f>'[4]25'!$F$176</f>
        <v>1726</v>
      </c>
      <c r="E37" s="123">
        <f>D37/Tab.1!D37</f>
        <v>0.23862850822618553</v>
      </c>
      <c r="F37" s="60">
        <f>'[4]25'!$F$177</f>
        <v>764</v>
      </c>
      <c r="G37" s="123">
        <f>F37/Tab.1!D37</f>
        <v>0.10562698741877506</v>
      </c>
      <c r="H37" s="60">
        <f>'[4]25'!$F$178</f>
        <v>1857</v>
      </c>
      <c r="I37" s="123">
        <f>H37/Tab.1!D37</f>
        <v>0.25673994193280797</v>
      </c>
      <c r="J37" s="60">
        <f>'[4]25'!$F$179</f>
        <v>1964</v>
      </c>
      <c r="K37" s="123">
        <f>J37/Tab.1!D37</f>
        <v>0.27153325038020187</v>
      </c>
    </row>
    <row r="38" spans="1:11" ht="18" customHeight="1" x14ac:dyDescent="0.25">
      <c r="A38" s="127" t="s">
        <v>21</v>
      </c>
      <c r="B38" s="60">
        <f>'[4]30'!$F$175</f>
        <v>297</v>
      </c>
      <c r="C38" s="123">
        <f>B38/Tab.1!D38</f>
        <v>0.10498409331919406</v>
      </c>
      <c r="D38" s="60">
        <f>'[4]30'!$F$176</f>
        <v>692</v>
      </c>
      <c r="E38" s="123">
        <f>D38/Tab.1!D38</f>
        <v>0.24460940261576528</v>
      </c>
      <c r="F38" s="60">
        <f>'[4]30'!$F$177</f>
        <v>305</v>
      </c>
      <c r="G38" s="123">
        <f>F38/Tab.1!D38</f>
        <v>0.10781194768469424</v>
      </c>
      <c r="H38" s="60">
        <f>'[4]30'!$F$178</f>
        <v>963</v>
      </c>
      <c r="I38" s="123">
        <f>H38/Tab.1!D38</f>
        <v>0.3404029692470838</v>
      </c>
      <c r="J38" s="60">
        <f>'[4]30'!$F$179</f>
        <v>572</v>
      </c>
      <c r="K38" s="123">
        <f>J38/Tab.1!D38</f>
        <v>0.20219158713326263</v>
      </c>
    </row>
    <row r="39" spans="1:11" ht="18" customHeight="1" x14ac:dyDescent="0.25">
      <c r="A39" s="127" t="s">
        <v>22</v>
      </c>
      <c r="B39" s="60">
        <f>'[4]36'!$F$175</f>
        <v>161</v>
      </c>
      <c r="C39" s="123">
        <f>B39/Tab.1!D39</f>
        <v>0.11794871794871795</v>
      </c>
      <c r="D39" s="60">
        <f>'[4]36'!$F$176</f>
        <v>311</v>
      </c>
      <c r="E39" s="123">
        <f>D39/Tab.1!D39</f>
        <v>0.22783882783882783</v>
      </c>
      <c r="F39" s="60">
        <f>'[4]36'!$F$177</f>
        <v>153</v>
      </c>
      <c r="G39" s="123">
        <f>F39/Tab.1!D39</f>
        <v>0.11208791208791209</v>
      </c>
      <c r="H39" s="60">
        <f>'[4]36'!$F$178</f>
        <v>381</v>
      </c>
      <c r="I39" s="123">
        <f>H39/Tab.1!D39</f>
        <v>0.27912087912087913</v>
      </c>
      <c r="J39" s="60">
        <f>'[4]36'!$F$179</f>
        <v>359</v>
      </c>
      <c r="K39" s="123">
        <f>J39/Tab.1!D39</f>
        <v>0.26300366300366301</v>
      </c>
    </row>
    <row r="40" spans="1:11" ht="18" customHeight="1" x14ac:dyDescent="0.25">
      <c r="A40" s="127" t="s">
        <v>44</v>
      </c>
      <c r="B40" s="60">
        <f>'[4]63'!$F$175</f>
        <v>1459</v>
      </c>
      <c r="C40" s="123">
        <f>B40/Tab.1!D40</f>
        <v>0.18512879076259359</v>
      </c>
      <c r="D40" s="60">
        <f>'[4]63'!$F$176</f>
        <v>1634</v>
      </c>
      <c r="E40" s="123">
        <f>D40/Tab.1!D40</f>
        <v>0.20733409465803831</v>
      </c>
      <c r="F40" s="60">
        <f>'[4]63'!$F$177</f>
        <v>973</v>
      </c>
      <c r="G40" s="123">
        <f>F40/Tab.1!D40</f>
        <v>0.12346148965867276</v>
      </c>
      <c r="H40" s="60">
        <f>'[4]63'!$F$178</f>
        <v>1723</v>
      </c>
      <c r="I40" s="123">
        <f>H40/Tab.1!D40</f>
        <v>0.21862707778200735</v>
      </c>
      <c r="J40" s="60">
        <f>'[4]63'!$F$179</f>
        <v>2092</v>
      </c>
      <c r="K40" s="123">
        <f>J40/Tab.1!D40</f>
        <v>0.26544854713868798</v>
      </c>
    </row>
    <row r="41" spans="1:11" s="147" customFormat="1" ht="40.35" customHeight="1" x14ac:dyDescent="0.2">
      <c r="A41" s="138" t="s">
        <v>90</v>
      </c>
      <c r="B41" s="11">
        <f>SUM(B42:B45)</f>
        <v>1266</v>
      </c>
      <c r="C41" s="139">
        <f>B41/Tab.1!D41</f>
        <v>0.13051546391752578</v>
      </c>
      <c r="D41" s="11">
        <f>SUM(D42:D45)</f>
        <v>2316</v>
      </c>
      <c r="E41" s="139">
        <f>D41/Tab.1!D41</f>
        <v>0.23876288659793815</v>
      </c>
      <c r="F41" s="11">
        <f>SUM(F42:F45)</f>
        <v>1068</v>
      </c>
      <c r="G41" s="139">
        <f>F41/Tab.1!D41</f>
        <v>0.11010309278350515</v>
      </c>
      <c r="H41" s="11">
        <f>SUM(H42:H45)</f>
        <v>2242</v>
      </c>
      <c r="I41" s="139">
        <f>H41/Tab.1!D41</f>
        <v>0.2311340206185567</v>
      </c>
      <c r="J41" s="11">
        <f>SUM(J42:J45)</f>
        <v>2808</v>
      </c>
      <c r="K41" s="139">
        <f>J41/Tab.1!D41</f>
        <v>0.28948453608247421</v>
      </c>
    </row>
    <row r="42" spans="1:11" ht="18" customHeight="1" x14ac:dyDescent="0.25">
      <c r="A42" s="127" t="s">
        <v>29</v>
      </c>
      <c r="B42" s="60">
        <f>'[4]04'!$F$175</f>
        <v>171</v>
      </c>
      <c r="C42" s="123">
        <f>B42/Tab.1!D42</f>
        <v>0.10510141364474493</v>
      </c>
      <c r="D42" s="60">
        <f>'[4]04'!$F$176</f>
        <v>359</v>
      </c>
      <c r="E42" s="123">
        <f>D42/Tab.1!D42</f>
        <v>0.22065150583896742</v>
      </c>
      <c r="F42" s="60">
        <f>'[4]04'!$F$177</f>
        <v>201</v>
      </c>
      <c r="G42" s="123">
        <f>F42/Tab.1!D42</f>
        <v>0.12354025814382298</v>
      </c>
      <c r="H42" s="60">
        <f>'[4]04'!$F$178</f>
        <v>355</v>
      </c>
      <c r="I42" s="123">
        <f>H42/Tab.1!D42</f>
        <v>0.21819299323909036</v>
      </c>
      <c r="J42" s="60">
        <f>'[4]04'!$F$179</f>
        <v>541</v>
      </c>
      <c r="K42" s="123">
        <f>J42/Tab.1!D42</f>
        <v>0.33251382913337429</v>
      </c>
    </row>
    <row r="43" spans="1:11" s="122" customFormat="1" ht="18" customHeight="1" x14ac:dyDescent="0.25">
      <c r="A43" s="127" t="s">
        <v>30</v>
      </c>
      <c r="B43" s="60">
        <f>'[4]19'!$F$175</f>
        <v>324</v>
      </c>
      <c r="C43" s="123">
        <f>B43/Tab.1!D43</f>
        <v>0.10305343511450382</v>
      </c>
      <c r="D43" s="60">
        <f>'[4]19'!$F$176</f>
        <v>730</v>
      </c>
      <c r="E43" s="123">
        <f>D43/Tab.1!D43</f>
        <v>0.23218829516539441</v>
      </c>
      <c r="F43" s="60">
        <f>'[4]19'!$F$177</f>
        <v>298</v>
      </c>
      <c r="G43" s="123">
        <f>F43/Tab.1!D43</f>
        <v>9.4783715012722647E-2</v>
      </c>
      <c r="H43" s="60">
        <f>'[4]19'!$F$178</f>
        <v>791</v>
      </c>
      <c r="I43" s="123">
        <f>H43/Tab.1!D43</f>
        <v>0.25159033078880405</v>
      </c>
      <c r="J43" s="60">
        <f>'[4]19'!$F$179</f>
        <v>1001</v>
      </c>
      <c r="K43" s="123">
        <f>J43/Tab.1!D43</f>
        <v>0.31838422391857507</v>
      </c>
    </row>
    <row r="44" spans="1:11" ht="18" customHeight="1" x14ac:dyDescent="0.25">
      <c r="A44" s="127" t="s">
        <v>31</v>
      </c>
      <c r="B44" s="60">
        <f>'[4]27'!$F$175</f>
        <v>229</v>
      </c>
      <c r="C44" s="123">
        <f>B44/Tab.1!D44</f>
        <v>0.11707566462167689</v>
      </c>
      <c r="D44" s="60">
        <f>'[4]27'!$F$176</f>
        <v>454</v>
      </c>
      <c r="E44" s="123">
        <f>D44/Tab.1!D44</f>
        <v>0.23210633946830267</v>
      </c>
      <c r="F44" s="60">
        <f>'[4]27'!$F$177</f>
        <v>206</v>
      </c>
      <c r="G44" s="123">
        <f>F44/Tab.1!D44</f>
        <v>0.10531697341513292</v>
      </c>
      <c r="H44" s="60">
        <f>'[4]27'!$F$178</f>
        <v>543</v>
      </c>
      <c r="I44" s="123">
        <f>H44/Tab.1!D44</f>
        <v>0.27760736196319019</v>
      </c>
      <c r="J44" s="60">
        <f>'[4]27'!$F$179</f>
        <v>524</v>
      </c>
      <c r="K44" s="123">
        <f>J44/Tab.1!D44</f>
        <v>0.26789366053169733</v>
      </c>
    </row>
    <row r="45" spans="1:11" s="122" customFormat="1" ht="18" customHeight="1" x14ac:dyDescent="0.25">
      <c r="A45" s="127" t="s">
        <v>43</v>
      </c>
      <c r="B45" s="60">
        <f>'[4]62'!$F$175</f>
        <v>542</v>
      </c>
      <c r="C45" s="123">
        <f>B45/Tab.1!D45</f>
        <v>0.18230743356878573</v>
      </c>
      <c r="D45" s="60">
        <f>'[4]62'!$F$176</f>
        <v>773</v>
      </c>
      <c r="E45" s="123">
        <f>D45/Tab.1!D45</f>
        <v>0.26000672721157081</v>
      </c>
      <c r="F45" s="60">
        <f>'[4]62'!$F$177</f>
        <v>363</v>
      </c>
      <c r="G45" s="123">
        <f>F45/Tab.1!D45</f>
        <v>0.12209889001009082</v>
      </c>
      <c r="H45" s="60">
        <f>'[4]62'!$F$178</f>
        <v>553</v>
      </c>
      <c r="I45" s="123">
        <f>H45/Tab.1!D45</f>
        <v>0.18600739993272788</v>
      </c>
      <c r="J45" s="60">
        <f>'[4]62'!$F$179</f>
        <v>742</v>
      </c>
      <c r="K45" s="123">
        <f>J45/Tab.1!D45</f>
        <v>0.24957954927682477</v>
      </c>
    </row>
    <row r="46" spans="1:11" s="146" customFormat="1" ht="40.35" customHeight="1" x14ac:dyDescent="0.25">
      <c r="A46" s="138" t="s">
        <v>91</v>
      </c>
      <c r="B46" s="11">
        <f>SUM(B47:B52)</f>
        <v>1156</v>
      </c>
      <c r="C46" s="139">
        <f>B46/Tab.1!D46</f>
        <v>0.13826097356775505</v>
      </c>
      <c r="D46" s="11">
        <f>SUM(D47:D52)</f>
        <v>1957</v>
      </c>
      <c r="E46" s="139">
        <f>D46/Tab.1!D46</f>
        <v>0.23406291113503169</v>
      </c>
      <c r="F46" s="11">
        <f>SUM(F47:F52)</f>
        <v>1216</v>
      </c>
      <c r="G46" s="139">
        <f>F46/Tab.1!D46</f>
        <v>0.14543714866642746</v>
      </c>
      <c r="H46" s="11">
        <f>SUM(H47:H52)</f>
        <v>2162</v>
      </c>
      <c r="I46" s="139">
        <f>H46/Tab.1!D46</f>
        <v>0.25858150938882907</v>
      </c>
      <c r="J46" s="11">
        <f>SUM(J47:J52)</f>
        <v>1870</v>
      </c>
      <c r="K46" s="139">
        <f>J46/Tab.1!D46</f>
        <v>0.22365745724195671</v>
      </c>
    </row>
    <row r="47" spans="1:11" ht="18" customHeight="1" x14ac:dyDescent="0.25">
      <c r="A47" s="127" t="s">
        <v>36</v>
      </c>
      <c r="B47" s="60">
        <f>'[4]03'!$F$175</f>
        <v>326</v>
      </c>
      <c r="C47" s="123">
        <f>B47/Tab.1!D47</f>
        <v>0.10213032581453634</v>
      </c>
      <c r="D47" s="60">
        <f>'[4]03'!$F$176</f>
        <v>801</v>
      </c>
      <c r="E47" s="123">
        <f>D47/Tab.1!D47</f>
        <v>0.25093984962406013</v>
      </c>
      <c r="F47" s="60">
        <f>'[4]03'!$F$177</f>
        <v>395</v>
      </c>
      <c r="G47" s="123">
        <f>F47/Tab.1!D47</f>
        <v>0.1237468671679198</v>
      </c>
      <c r="H47" s="60">
        <f>'[4]03'!$F$178</f>
        <v>1005</v>
      </c>
      <c r="I47" s="123">
        <f>H47/Tab.1!D47</f>
        <v>0.31484962406015038</v>
      </c>
      <c r="J47" s="60">
        <f>'[4]03'!$F$179</f>
        <v>665</v>
      </c>
      <c r="K47" s="123">
        <f>J47/Tab.1!D47</f>
        <v>0.20833333333333334</v>
      </c>
    </row>
    <row r="48" spans="1:11" ht="18" customHeight="1" x14ac:dyDescent="0.25">
      <c r="A48" s="127" t="s">
        <v>23</v>
      </c>
      <c r="B48" s="60">
        <f>'[4]10'!$F$175</f>
        <v>57</v>
      </c>
      <c r="C48" s="123">
        <f>B48/Tab.1!D48</f>
        <v>0.10215053763440861</v>
      </c>
      <c r="D48" s="60">
        <f>'[4]10'!$F$176</f>
        <v>154</v>
      </c>
      <c r="E48" s="123">
        <f>D48/Tab.1!D48</f>
        <v>0.27598566308243727</v>
      </c>
      <c r="F48" s="60">
        <f>'[4]10'!$F$177</f>
        <v>65</v>
      </c>
      <c r="G48" s="123">
        <f>F48/Tab.1!D48</f>
        <v>0.11648745519713262</v>
      </c>
      <c r="H48" s="60">
        <f>'[4]10'!$F$178</f>
        <v>125</v>
      </c>
      <c r="I48" s="123">
        <f>H48/Tab.1!D48</f>
        <v>0.22401433691756273</v>
      </c>
      <c r="J48" s="60">
        <f>'[4]10'!$F$179</f>
        <v>157</v>
      </c>
      <c r="K48" s="123">
        <f>J48/Tab.1!D48</f>
        <v>0.28136200716845877</v>
      </c>
    </row>
    <row r="49" spans="1:11" ht="18" customHeight="1" x14ac:dyDescent="0.25">
      <c r="A49" s="127" t="s">
        <v>49</v>
      </c>
      <c r="B49" s="60">
        <f>'[4]26'!$F$175</f>
        <v>177</v>
      </c>
      <c r="C49" s="123">
        <f>B49/Tab.1!D49</f>
        <v>0.14103585657370518</v>
      </c>
      <c r="D49" s="60">
        <f>'[4]26'!$F$176</f>
        <v>259</v>
      </c>
      <c r="E49" s="123">
        <f>D49/Tab.1!D49</f>
        <v>0.20637450199203186</v>
      </c>
      <c r="F49" s="60">
        <f>'[4]26'!$F$177</f>
        <v>173</v>
      </c>
      <c r="G49" s="123">
        <f>F49/Tab.1!D49</f>
        <v>0.13784860557768924</v>
      </c>
      <c r="H49" s="60">
        <f>'[4]26'!$F$178</f>
        <v>318</v>
      </c>
      <c r="I49" s="123">
        <f>H49/Tab.1!D49</f>
        <v>0.25338645418326694</v>
      </c>
      <c r="J49" s="60">
        <f>'[4]26'!$F$179</f>
        <v>328</v>
      </c>
      <c r="K49" s="123">
        <f>J49/Tab.1!D49</f>
        <v>0.26135458167330677</v>
      </c>
    </row>
    <row r="50" spans="1:11" ht="18" customHeight="1" x14ac:dyDescent="0.25">
      <c r="A50" s="127" t="s">
        <v>24</v>
      </c>
      <c r="B50" s="60">
        <f>'[4]29'!$F$175</f>
        <v>161</v>
      </c>
      <c r="C50" s="123">
        <f>B50/Tab.1!D50</f>
        <v>0.15815324165029471</v>
      </c>
      <c r="D50" s="60">
        <f>'[4]29'!$F$176</f>
        <v>237</v>
      </c>
      <c r="E50" s="123">
        <f>D50/Tab.1!D50</f>
        <v>0.23280943025540274</v>
      </c>
      <c r="F50" s="60">
        <f>'[4]29'!$F$177</f>
        <v>168</v>
      </c>
      <c r="G50" s="123">
        <f>F50/Tab.1!D50</f>
        <v>0.16502946954813361</v>
      </c>
      <c r="H50" s="60">
        <f>'[4]29'!$F$178</f>
        <v>226</v>
      </c>
      <c r="I50" s="123">
        <f>H50/Tab.1!D50</f>
        <v>0.22200392927308449</v>
      </c>
      <c r="J50" s="60">
        <f>'[4]29'!$F$179</f>
        <v>226</v>
      </c>
      <c r="K50" s="123">
        <f>J50/Tab.1!D50</f>
        <v>0.22200392927308449</v>
      </c>
    </row>
    <row r="51" spans="1:11" ht="18" customHeight="1" x14ac:dyDescent="0.25">
      <c r="A51" s="127" t="s">
        <v>13</v>
      </c>
      <c r="B51" s="60">
        <f>'[4]33'!$F$175</f>
        <v>134</v>
      </c>
      <c r="C51" s="123">
        <f>B51/Tab.1!D51</f>
        <v>0.12384473197781885</v>
      </c>
      <c r="D51" s="60">
        <f>'[4]33'!$F$176</f>
        <v>218</v>
      </c>
      <c r="E51" s="123">
        <f>D51/Tab.1!D51</f>
        <v>0.20147874306839186</v>
      </c>
      <c r="F51" s="60">
        <f>'[4]33'!$F$177</f>
        <v>227</v>
      </c>
      <c r="G51" s="123">
        <f>F51/Tab.1!D51</f>
        <v>0.20979667282809611</v>
      </c>
      <c r="H51" s="60">
        <f>'[4]33'!$F$178</f>
        <v>266</v>
      </c>
      <c r="I51" s="123">
        <f>H51/Tab.1!D51</f>
        <v>0.24584103512014788</v>
      </c>
      <c r="J51" s="60">
        <f>'[4]33'!$F$179</f>
        <v>237</v>
      </c>
      <c r="K51" s="123">
        <f>J51/Tab.1!D51</f>
        <v>0.21903881700554528</v>
      </c>
    </row>
    <row r="52" spans="1:11" ht="18" customHeight="1" x14ac:dyDescent="0.25">
      <c r="A52" s="127" t="s">
        <v>45</v>
      </c>
      <c r="B52" s="60">
        <f>'[4]64'!$F$175</f>
        <v>301</v>
      </c>
      <c r="C52" s="123">
        <f>B52/Tab.1!D52</f>
        <v>0.23964968152866242</v>
      </c>
      <c r="D52" s="60">
        <f>'[4]64'!$F$176</f>
        <v>288</v>
      </c>
      <c r="E52" s="123">
        <f>D52/Tab.1!D52</f>
        <v>0.22929936305732485</v>
      </c>
      <c r="F52" s="60">
        <f>'[4]64'!$F$177</f>
        <v>188</v>
      </c>
      <c r="G52" s="123">
        <f>F52/Tab.1!D52</f>
        <v>0.14968152866242038</v>
      </c>
      <c r="H52" s="60">
        <f>'[4]64'!$F$178</f>
        <v>222</v>
      </c>
      <c r="I52" s="123">
        <f>H52/Tab.1!D52</f>
        <v>0.17675159235668789</v>
      </c>
      <c r="J52" s="60">
        <f>'[4]64'!$F$179</f>
        <v>257</v>
      </c>
      <c r="K52" s="123">
        <f>J52/Tab.1!D52</f>
        <v>0.20461783439490447</v>
      </c>
    </row>
    <row r="53" spans="1:11" s="146" customFormat="1" ht="40.35" customHeight="1" x14ac:dyDescent="0.25">
      <c r="A53" s="138" t="s">
        <v>92</v>
      </c>
      <c r="B53" s="11">
        <f>SUM(B54:B56)</f>
        <v>501</v>
      </c>
      <c r="C53" s="139">
        <f>B53/Tab.1!D53</f>
        <v>0.11629526462395544</v>
      </c>
      <c r="D53" s="11">
        <f>SUM(D54:D56)</f>
        <v>889</v>
      </c>
      <c r="E53" s="139">
        <f>D53/Tab.1!D53</f>
        <v>0.2063602599814299</v>
      </c>
      <c r="F53" s="11">
        <f>SUM(F54:F56)</f>
        <v>600</v>
      </c>
      <c r="G53" s="139">
        <f>F53/Tab.1!D53</f>
        <v>0.1392757660167131</v>
      </c>
      <c r="H53" s="11">
        <f>SUM(H54:H56)</f>
        <v>913</v>
      </c>
      <c r="I53" s="139">
        <f>H53/Tab.1!D53</f>
        <v>0.21193129062209842</v>
      </c>
      <c r="J53" s="11">
        <f>SUM(J54:J56)</f>
        <v>1405</v>
      </c>
      <c r="K53" s="139">
        <f>J53/Tab.1!D53</f>
        <v>0.32613741875580315</v>
      </c>
    </row>
    <row r="54" spans="1:11" ht="18" customHeight="1" x14ac:dyDescent="0.25">
      <c r="A54" s="127" t="s">
        <v>3</v>
      </c>
      <c r="B54" s="60">
        <f>'[4]06'!$F$175</f>
        <v>136</v>
      </c>
      <c r="C54" s="123">
        <f>B54/Tab.1!D54</f>
        <v>0.12296564195298372</v>
      </c>
      <c r="D54" s="60">
        <f>'[4]06'!$F$176</f>
        <v>243</v>
      </c>
      <c r="E54" s="123">
        <f>D54/Tab.1!D54</f>
        <v>0.21971066907775769</v>
      </c>
      <c r="F54" s="60">
        <f>'[4]06'!$F$177</f>
        <v>134</v>
      </c>
      <c r="G54" s="123">
        <f>F54/Tab.1!D54</f>
        <v>0.12115732368896925</v>
      </c>
      <c r="H54" s="60">
        <f>'[4]06'!$F$178</f>
        <v>218</v>
      </c>
      <c r="I54" s="123">
        <f>H54/Tab.1!D54</f>
        <v>0.19710669077757687</v>
      </c>
      <c r="J54" s="60">
        <f>'[4]06'!$F$179</f>
        <v>375</v>
      </c>
      <c r="K54" s="123">
        <f>J54/Tab.1!D54</f>
        <v>0.33905967450271246</v>
      </c>
    </row>
    <row r="55" spans="1:11" ht="18" customHeight="1" x14ac:dyDescent="0.25">
      <c r="A55" s="130" t="s">
        <v>11</v>
      </c>
      <c r="B55" s="60">
        <f>'[4]28'!$F$175</f>
        <v>125</v>
      </c>
      <c r="C55" s="123">
        <f>B55/Tab.1!D55</f>
        <v>0.1474056603773585</v>
      </c>
      <c r="D55" s="60">
        <f>'[4]28'!$F$176</f>
        <v>188</v>
      </c>
      <c r="E55" s="123">
        <f>D55/Tab.1!D55</f>
        <v>0.22169811320754718</v>
      </c>
      <c r="F55" s="60">
        <f>'[4]28'!$F$177</f>
        <v>135</v>
      </c>
      <c r="G55" s="123">
        <f>F55/Tab.1!D55</f>
        <v>0.15919811320754718</v>
      </c>
      <c r="H55" s="60">
        <f>'[4]28'!$F$178</f>
        <v>184</v>
      </c>
      <c r="I55" s="123">
        <f>H55/Tab.1!D55</f>
        <v>0.21698113207547171</v>
      </c>
      <c r="J55" s="60">
        <f>'[4]28'!$F$179</f>
        <v>216</v>
      </c>
      <c r="K55" s="123">
        <f>J55/Tab.1!D55</f>
        <v>0.25471698113207547</v>
      </c>
    </row>
    <row r="56" spans="1:11" ht="18" customHeight="1" x14ac:dyDescent="0.25">
      <c r="A56" s="127" t="s">
        <v>15</v>
      </c>
      <c r="B56" s="60">
        <f>'[4]38'!$F$175</f>
        <v>240</v>
      </c>
      <c r="C56" s="123">
        <f>B56/Tab.1!D56</f>
        <v>0.10195412064570943</v>
      </c>
      <c r="D56" s="60">
        <f>'[4]38'!$F$176</f>
        <v>458</v>
      </c>
      <c r="E56" s="123">
        <f>D56/Tab.1!D56</f>
        <v>0.19456244689889549</v>
      </c>
      <c r="F56" s="60">
        <f>'[4]38'!$F$177</f>
        <v>331</v>
      </c>
      <c r="G56" s="123">
        <f>F56/Tab.1!D56</f>
        <v>0.14061172472387426</v>
      </c>
      <c r="H56" s="60">
        <f>'[4]38'!$F$178</f>
        <v>511</v>
      </c>
      <c r="I56" s="123">
        <f>H56/Tab.1!D56</f>
        <v>0.21707731520815632</v>
      </c>
      <c r="J56" s="60">
        <f>'[4]38'!$F$179</f>
        <v>814</v>
      </c>
      <c r="K56" s="123">
        <f>J56/Tab.1!D56</f>
        <v>0.34579439252336447</v>
      </c>
    </row>
    <row r="57" spans="1:11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25">
      <c r="A58" s="132"/>
      <c r="B58" s="133"/>
      <c r="C58" s="126"/>
      <c r="D58" s="134"/>
      <c r="F58" s="131"/>
      <c r="G58" s="135"/>
    </row>
    <row r="59" spans="1:11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T4" sqref="T4"/>
    </sheetView>
  </sheetViews>
  <sheetFormatPr defaultColWidth="7.7109375" defaultRowHeight="15.75" x14ac:dyDescent="0.25"/>
  <cols>
    <col min="1" max="1" width="25.7109375" style="141" customWidth="1"/>
    <col min="2" max="15" width="12.7109375" style="125" customWidth="1"/>
    <col min="16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69" width="8.7109375" style="125" customWidth="1"/>
    <col min="270" max="270" width="7.5703125" style="125" customWidth="1"/>
    <col min="271" max="271" width="8.7109375" style="125" customWidth="1"/>
    <col min="272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5" width="8.7109375" style="125" customWidth="1"/>
    <col min="526" max="526" width="7.5703125" style="125" customWidth="1"/>
    <col min="527" max="527" width="8.7109375" style="125" customWidth="1"/>
    <col min="528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1" width="8.7109375" style="125" customWidth="1"/>
    <col min="782" max="782" width="7.5703125" style="125" customWidth="1"/>
    <col min="783" max="783" width="8.7109375" style="125" customWidth="1"/>
    <col min="784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7" width="8.7109375" style="125" customWidth="1"/>
    <col min="1038" max="1038" width="7.5703125" style="125" customWidth="1"/>
    <col min="1039" max="1039" width="8.7109375" style="125" customWidth="1"/>
    <col min="1040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3" width="8.7109375" style="125" customWidth="1"/>
    <col min="1294" max="1294" width="7.5703125" style="125" customWidth="1"/>
    <col min="1295" max="1295" width="8.7109375" style="125" customWidth="1"/>
    <col min="1296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49" width="8.7109375" style="125" customWidth="1"/>
    <col min="1550" max="1550" width="7.5703125" style="125" customWidth="1"/>
    <col min="1551" max="1551" width="8.7109375" style="125" customWidth="1"/>
    <col min="1552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5" width="8.7109375" style="125" customWidth="1"/>
    <col min="1806" max="1806" width="7.5703125" style="125" customWidth="1"/>
    <col min="1807" max="1807" width="8.7109375" style="125" customWidth="1"/>
    <col min="1808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1" width="8.7109375" style="125" customWidth="1"/>
    <col min="2062" max="2062" width="7.5703125" style="125" customWidth="1"/>
    <col min="2063" max="2063" width="8.7109375" style="125" customWidth="1"/>
    <col min="2064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7" width="8.7109375" style="125" customWidth="1"/>
    <col min="2318" max="2318" width="7.5703125" style="125" customWidth="1"/>
    <col min="2319" max="2319" width="8.7109375" style="125" customWidth="1"/>
    <col min="2320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3" width="8.7109375" style="125" customWidth="1"/>
    <col min="2574" max="2574" width="7.5703125" style="125" customWidth="1"/>
    <col min="2575" max="2575" width="8.7109375" style="125" customWidth="1"/>
    <col min="2576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29" width="8.7109375" style="125" customWidth="1"/>
    <col min="2830" max="2830" width="7.5703125" style="125" customWidth="1"/>
    <col min="2831" max="2831" width="8.7109375" style="125" customWidth="1"/>
    <col min="2832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5" width="8.7109375" style="125" customWidth="1"/>
    <col min="3086" max="3086" width="7.5703125" style="125" customWidth="1"/>
    <col min="3087" max="3087" width="8.7109375" style="125" customWidth="1"/>
    <col min="3088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1" width="8.7109375" style="125" customWidth="1"/>
    <col min="3342" max="3342" width="7.5703125" style="125" customWidth="1"/>
    <col min="3343" max="3343" width="8.7109375" style="125" customWidth="1"/>
    <col min="3344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7" width="8.7109375" style="125" customWidth="1"/>
    <col min="3598" max="3598" width="7.5703125" style="125" customWidth="1"/>
    <col min="3599" max="3599" width="8.7109375" style="125" customWidth="1"/>
    <col min="3600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3" width="8.7109375" style="125" customWidth="1"/>
    <col min="3854" max="3854" width="7.5703125" style="125" customWidth="1"/>
    <col min="3855" max="3855" width="8.7109375" style="125" customWidth="1"/>
    <col min="3856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09" width="8.7109375" style="125" customWidth="1"/>
    <col min="4110" max="4110" width="7.5703125" style="125" customWidth="1"/>
    <col min="4111" max="4111" width="8.7109375" style="125" customWidth="1"/>
    <col min="4112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5" width="8.7109375" style="125" customWidth="1"/>
    <col min="4366" max="4366" width="7.5703125" style="125" customWidth="1"/>
    <col min="4367" max="4367" width="8.7109375" style="125" customWidth="1"/>
    <col min="4368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1" width="8.7109375" style="125" customWidth="1"/>
    <col min="4622" max="4622" width="7.5703125" style="125" customWidth="1"/>
    <col min="4623" max="4623" width="8.7109375" style="125" customWidth="1"/>
    <col min="4624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7" width="8.7109375" style="125" customWidth="1"/>
    <col min="4878" max="4878" width="7.5703125" style="125" customWidth="1"/>
    <col min="4879" max="4879" width="8.7109375" style="125" customWidth="1"/>
    <col min="4880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3" width="8.7109375" style="125" customWidth="1"/>
    <col min="5134" max="5134" width="7.5703125" style="125" customWidth="1"/>
    <col min="5135" max="5135" width="8.7109375" style="125" customWidth="1"/>
    <col min="5136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89" width="8.7109375" style="125" customWidth="1"/>
    <col min="5390" max="5390" width="7.5703125" style="125" customWidth="1"/>
    <col min="5391" max="5391" width="8.7109375" style="125" customWidth="1"/>
    <col min="5392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5" width="8.7109375" style="125" customWidth="1"/>
    <col min="5646" max="5646" width="7.5703125" style="125" customWidth="1"/>
    <col min="5647" max="5647" width="8.7109375" style="125" customWidth="1"/>
    <col min="5648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1" width="8.7109375" style="125" customWidth="1"/>
    <col min="5902" max="5902" width="7.5703125" style="125" customWidth="1"/>
    <col min="5903" max="5903" width="8.7109375" style="125" customWidth="1"/>
    <col min="5904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7" width="8.7109375" style="125" customWidth="1"/>
    <col min="6158" max="6158" width="7.5703125" style="125" customWidth="1"/>
    <col min="6159" max="6159" width="8.7109375" style="125" customWidth="1"/>
    <col min="6160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3" width="8.7109375" style="125" customWidth="1"/>
    <col min="6414" max="6414" width="7.5703125" style="125" customWidth="1"/>
    <col min="6415" max="6415" width="8.7109375" style="125" customWidth="1"/>
    <col min="6416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69" width="8.7109375" style="125" customWidth="1"/>
    <col min="6670" max="6670" width="7.5703125" style="125" customWidth="1"/>
    <col min="6671" max="6671" width="8.7109375" style="125" customWidth="1"/>
    <col min="6672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5" width="8.7109375" style="125" customWidth="1"/>
    <col min="6926" max="6926" width="7.5703125" style="125" customWidth="1"/>
    <col min="6927" max="6927" width="8.7109375" style="125" customWidth="1"/>
    <col min="6928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1" width="8.7109375" style="125" customWidth="1"/>
    <col min="7182" max="7182" width="7.5703125" style="125" customWidth="1"/>
    <col min="7183" max="7183" width="8.7109375" style="125" customWidth="1"/>
    <col min="7184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7" width="8.7109375" style="125" customWidth="1"/>
    <col min="7438" max="7438" width="7.5703125" style="125" customWidth="1"/>
    <col min="7439" max="7439" width="8.7109375" style="125" customWidth="1"/>
    <col min="7440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3" width="8.7109375" style="125" customWidth="1"/>
    <col min="7694" max="7694" width="7.5703125" style="125" customWidth="1"/>
    <col min="7695" max="7695" width="8.7109375" style="125" customWidth="1"/>
    <col min="7696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49" width="8.7109375" style="125" customWidth="1"/>
    <col min="7950" max="7950" width="7.5703125" style="125" customWidth="1"/>
    <col min="7951" max="7951" width="8.7109375" style="125" customWidth="1"/>
    <col min="7952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5" width="8.7109375" style="125" customWidth="1"/>
    <col min="8206" max="8206" width="7.5703125" style="125" customWidth="1"/>
    <col min="8207" max="8207" width="8.7109375" style="125" customWidth="1"/>
    <col min="8208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1" width="8.7109375" style="125" customWidth="1"/>
    <col min="8462" max="8462" width="7.5703125" style="125" customWidth="1"/>
    <col min="8463" max="8463" width="8.7109375" style="125" customWidth="1"/>
    <col min="8464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7" width="8.7109375" style="125" customWidth="1"/>
    <col min="8718" max="8718" width="7.5703125" style="125" customWidth="1"/>
    <col min="8719" max="8719" width="8.7109375" style="125" customWidth="1"/>
    <col min="8720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3" width="8.7109375" style="125" customWidth="1"/>
    <col min="8974" max="8974" width="7.5703125" style="125" customWidth="1"/>
    <col min="8975" max="8975" width="8.7109375" style="125" customWidth="1"/>
    <col min="8976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29" width="8.7109375" style="125" customWidth="1"/>
    <col min="9230" max="9230" width="7.5703125" style="125" customWidth="1"/>
    <col min="9231" max="9231" width="8.7109375" style="125" customWidth="1"/>
    <col min="9232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5" width="8.7109375" style="125" customWidth="1"/>
    <col min="9486" max="9486" width="7.5703125" style="125" customWidth="1"/>
    <col min="9487" max="9487" width="8.7109375" style="125" customWidth="1"/>
    <col min="9488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1" width="8.7109375" style="125" customWidth="1"/>
    <col min="9742" max="9742" width="7.5703125" style="125" customWidth="1"/>
    <col min="9743" max="9743" width="8.7109375" style="125" customWidth="1"/>
    <col min="9744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7" width="8.7109375" style="125" customWidth="1"/>
    <col min="9998" max="9998" width="7.5703125" style="125" customWidth="1"/>
    <col min="9999" max="9999" width="8.7109375" style="125" customWidth="1"/>
    <col min="10000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3" width="8.7109375" style="125" customWidth="1"/>
    <col min="10254" max="10254" width="7.5703125" style="125" customWidth="1"/>
    <col min="10255" max="10255" width="8.7109375" style="125" customWidth="1"/>
    <col min="10256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09" width="8.7109375" style="125" customWidth="1"/>
    <col min="10510" max="10510" width="7.5703125" style="125" customWidth="1"/>
    <col min="10511" max="10511" width="8.7109375" style="125" customWidth="1"/>
    <col min="10512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5" width="8.7109375" style="125" customWidth="1"/>
    <col min="10766" max="10766" width="7.5703125" style="125" customWidth="1"/>
    <col min="10767" max="10767" width="8.7109375" style="125" customWidth="1"/>
    <col min="10768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1" width="8.7109375" style="125" customWidth="1"/>
    <col min="11022" max="11022" width="7.5703125" style="125" customWidth="1"/>
    <col min="11023" max="11023" width="8.7109375" style="125" customWidth="1"/>
    <col min="11024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7" width="8.7109375" style="125" customWidth="1"/>
    <col min="11278" max="11278" width="7.5703125" style="125" customWidth="1"/>
    <col min="11279" max="11279" width="8.7109375" style="125" customWidth="1"/>
    <col min="11280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3" width="8.7109375" style="125" customWidth="1"/>
    <col min="11534" max="11534" width="7.5703125" style="125" customWidth="1"/>
    <col min="11535" max="11535" width="8.7109375" style="125" customWidth="1"/>
    <col min="11536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89" width="8.7109375" style="125" customWidth="1"/>
    <col min="11790" max="11790" width="7.5703125" style="125" customWidth="1"/>
    <col min="11791" max="11791" width="8.7109375" style="125" customWidth="1"/>
    <col min="11792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5" width="8.7109375" style="125" customWidth="1"/>
    <col min="12046" max="12046" width="7.5703125" style="125" customWidth="1"/>
    <col min="12047" max="12047" width="8.7109375" style="125" customWidth="1"/>
    <col min="12048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1" width="8.7109375" style="125" customWidth="1"/>
    <col min="12302" max="12302" width="7.5703125" style="125" customWidth="1"/>
    <col min="12303" max="12303" width="8.7109375" style="125" customWidth="1"/>
    <col min="12304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7" width="8.7109375" style="125" customWidth="1"/>
    <col min="12558" max="12558" width="7.5703125" style="125" customWidth="1"/>
    <col min="12559" max="12559" width="8.7109375" style="125" customWidth="1"/>
    <col min="12560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3" width="8.7109375" style="125" customWidth="1"/>
    <col min="12814" max="12814" width="7.5703125" style="125" customWidth="1"/>
    <col min="12815" max="12815" width="8.7109375" style="125" customWidth="1"/>
    <col min="12816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69" width="8.7109375" style="125" customWidth="1"/>
    <col min="13070" max="13070" width="7.5703125" style="125" customWidth="1"/>
    <col min="13071" max="13071" width="8.7109375" style="125" customWidth="1"/>
    <col min="13072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5" width="8.7109375" style="125" customWidth="1"/>
    <col min="13326" max="13326" width="7.5703125" style="125" customWidth="1"/>
    <col min="13327" max="13327" width="8.7109375" style="125" customWidth="1"/>
    <col min="13328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1" width="8.7109375" style="125" customWidth="1"/>
    <col min="13582" max="13582" width="7.5703125" style="125" customWidth="1"/>
    <col min="13583" max="13583" width="8.7109375" style="125" customWidth="1"/>
    <col min="13584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7" width="8.7109375" style="125" customWidth="1"/>
    <col min="13838" max="13838" width="7.5703125" style="125" customWidth="1"/>
    <col min="13839" max="13839" width="8.7109375" style="125" customWidth="1"/>
    <col min="13840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3" width="8.7109375" style="125" customWidth="1"/>
    <col min="14094" max="14094" width="7.5703125" style="125" customWidth="1"/>
    <col min="14095" max="14095" width="8.7109375" style="125" customWidth="1"/>
    <col min="14096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49" width="8.7109375" style="125" customWidth="1"/>
    <col min="14350" max="14350" width="7.5703125" style="125" customWidth="1"/>
    <col min="14351" max="14351" width="8.7109375" style="125" customWidth="1"/>
    <col min="14352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5" width="8.7109375" style="125" customWidth="1"/>
    <col min="14606" max="14606" width="7.5703125" style="125" customWidth="1"/>
    <col min="14607" max="14607" width="8.7109375" style="125" customWidth="1"/>
    <col min="14608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1" width="8.7109375" style="125" customWidth="1"/>
    <col min="14862" max="14862" width="7.5703125" style="125" customWidth="1"/>
    <col min="14863" max="14863" width="8.7109375" style="125" customWidth="1"/>
    <col min="14864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7" width="8.7109375" style="125" customWidth="1"/>
    <col min="15118" max="15118" width="7.5703125" style="125" customWidth="1"/>
    <col min="15119" max="15119" width="8.7109375" style="125" customWidth="1"/>
    <col min="15120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3" width="8.7109375" style="125" customWidth="1"/>
    <col min="15374" max="15374" width="7.5703125" style="125" customWidth="1"/>
    <col min="15375" max="15375" width="8.7109375" style="125" customWidth="1"/>
    <col min="15376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29" width="8.7109375" style="125" customWidth="1"/>
    <col min="15630" max="15630" width="7.5703125" style="125" customWidth="1"/>
    <col min="15631" max="15631" width="8.7109375" style="125" customWidth="1"/>
    <col min="15632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5" width="8.7109375" style="125" customWidth="1"/>
    <col min="15886" max="15886" width="7.5703125" style="125" customWidth="1"/>
    <col min="15887" max="15887" width="8.7109375" style="125" customWidth="1"/>
    <col min="15888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1" width="8.7109375" style="125" customWidth="1"/>
    <col min="16142" max="16142" width="7.5703125" style="125" customWidth="1"/>
    <col min="16143" max="16143" width="8.7109375" style="125" customWidth="1"/>
    <col min="16144" max="16384" width="7.7109375" style="125"/>
  </cols>
  <sheetData>
    <row r="1" spans="1:17" s="122" customFormat="1" ht="30" customHeight="1" x14ac:dyDescent="0.25">
      <c r="A1" s="141"/>
      <c r="B1" s="151"/>
      <c r="C1" s="151"/>
      <c r="D1" s="150" t="s">
        <v>235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2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35" customHeight="1" x14ac:dyDescent="0.25">
      <c r="A3" s="144" t="s">
        <v>179</v>
      </c>
      <c r="B3" s="20">
        <f>SUM(B5,B7,B12,B19,B25,B32,B41,B46,B53)</f>
        <v>21639</v>
      </c>
      <c r="C3" s="139">
        <f>B3/Tab.1!D3</f>
        <v>0.19960519883035541</v>
      </c>
      <c r="D3" s="20">
        <f>SUM(D5,D7,D12,D19,D25,D32,D41,D46,D53)</f>
        <v>26325</v>
      </c>
      <c r="E3" s="152">
        <f>D3/Tab.1!D3</f>
        <v>0.24283039231060152</v>
      </c>
      <c r="F3" s="20">
        <f>SUM(F5,F7,F12,F19,F25,F32,F41,F46,F53)</f>
        <v>17714</v>
      </c>
      <c r="G3" s="152">
        <f>F3/Tab.1!D3</f>
        <v>0.16339971773561235</v>
      </c>
      <c r="H3" s="20">
        <f>SUM(H5,H7,H12,H19,H25,H32,H41,H46,H53)</f>
        <v>16347</v>
      </c>
      <c r="I3" s="152">
        <f>H3/Tab.1!D3</f>
        <v>0.15079006355560884</v>
      </c>
      <c r="J3" s="20">
        <f>SUM(J5,J7,J12,J19,J25,J32,J41,J46,J53)</f>
        <v>8132</v>
      </c>
      <c r="K3" s="152">
        <f>J3/Tab.1!D3</f>
        <v>7.5012222232471476E-2</v>
      </c>
      <c r="L3" s="20">
        <f>SUM(L5,L7,L12,L19,L25,L32,L41,L46,L53)</f>
        <v>2278</v>
      </c>
      <c r="M3" s="152">
        <f>L3/Tab.1!D3</f>
        <v>2.101301552454132E-2</v>
      </c>
      <c r="N3" s="20">
        <f>SUM(N5,N7,N12,N19,N25,N32,N41,N46,N53)</f>
        <v>15974</v>
      </c>
      <c r="O3" s="152">
        <f>N3/Tab.1!D3</f>
        <v>0.14734938981080906</v>
      </c>
    </row>
    <row r="4" spans="1:17" ht="40.35" customHeight="1" x14ac:dyDescent="0.25">
      <c r="A4" s="137" t="s">
        <v>180</v>
      </c>
      <c r="B4" s="15">
        <f>SUM(B5,B7,B12)</f>
        <v>8257</v>
      </c>
      <c r="C4" s="139">
        <f>B4/Tab.1!D4</f>
        <v>0.21970039645584441</v>
      </c>
      <c r="D4" s="15">
        <f>SUM(D5,D7,D12)</f>
        <v>7590</v>
      </c>
      <c r="E4" s="152">
        <f>D4/Tab.1!D4</f>
        <v>0.20195301066971769</v>
      </c>
      <c r="F4" s="15">
        <f>SUM(F5,F7,F12)</f>
        <v>5936</v>
      </c>
      <c r="G4" s="152">
        <f>F4/Tab.1!D4</f>
        <v>0.15794375116409015</v>
      </c>
      <c r="H4" s="15">
        <f>SUM(H5,H7,H12)</f>
        <v>6326</v>
      </c>
      <c r="I4" s="152">
        <f>H4/Tab.1!D4</f>
        <v>0.16832078333288988</v>
      </c>
      <c r="J4" s="15">
        <f>SUM(J5,J7,J12)</f>
        <v>3952</v>
      </c>
      <c r="K4" s="152">
        <f>J4/Tab.1!D4</f>
        <v>0.10515392597717053</v>
      </c>
      <c r="L4" s="15">
        <f>SUM(L5,L7,L12)</f>
        <v>959</v>
      </c>
      <c r="M4" s="152">
        <f>L4/Tab.1!D4</f>
        <v>2.5516856025330603E-2</v>
      </c>
      <c r="N4" s="15">
        <f>SUM(N5,N7,N12)</f>
        <v>4563</v>
      </c>
      <c r="O4" s="152">
        <f>N4/Tab.1!D4</f>
        <v>0.12141127637495676</v>
      </c>
    </row>
    <row r="5" spans="1:17" s="126" customFormat="1" ht="40.35" customHeight="1" x14ac:dyDescent="0.25">
      <c r="A5" s="137" t="s">
        <v>86</v>
      </c>
      <c r="B5" s="11">
        <f t="shared" ref="B5:N5" si="0">B6</f>
        <v>4930</v>
      </c>
      <c r="C5" s="139">
        <f>B5/Tab.1!D5</f>
        <v>0.26101228293096146</v>
      </c>
      <c r="D5" s="11">
        <f t="shared" si="0"/>
        <v>3700</v>
      </c>
      <c r="E5" s="152">
        <f>D5/Tab.1!D5</f>
        <v>0.19589157136806437</v>
      </c>
      <c r="F5" s="11">
        <f t="shared" si="0"/>
        <v>2813</v>
      </c>
      <c r="G5" s="152">
        <f>F5/Tab.1!D5</f>
        <v>0.14893053790766625</v>
      </c>
      <c r="H5" s="11">
        <f t="shared" si="0"/>
        <v>3080</v>
      </c>
      <c r="I5" s="152">
        <f>H5/Tab.1!D5</f>
        <v>0.16306649724692926</v>
      </c>
      <c r="J5" s="11">
        <f t="shared" si="0"/>
        <v>1921</v>
      </c>
      <c r="K5" s="152">
        <f>J5/Tab.1!D5</f>
        <v>0.10170478610758153</v>
      </c>
      <c r="L5" s="11">
        <f t="shared" si="0"/>
        <v>410</v>
      </c>
      <c r="M5" s="152">
        <f>L5/Tab.1!D5</f>
        <v>2.1706903854299027E-2</v>
      </c>
      <c r="N5" s="11">
        <f t="shared" si="0"/>
        <v>2034</v>
      </c>
      <c r="O5" s="152">
        <f>N5/Tab.1!D5</f>
        <v>0.10768742058449809</v>
      </c>
    </row>
    <row r="6" spans="1:17" ht="18" customHeight="1" x14ac:dyDescent="0.25">
      <c r="A6" s="140" t="s">
        <v>46</v>
      </c>
      <c r="B6" s="60">
        <f>'[4]65'!$F$180</f>
        <v>4930</v>
      </c>
      <c r="C6" s="123">
        <f>B6/Tab.1!D6</f>
        <v>0.26101228293096146</v>
      </c>
      <c r="D6" s="60">
        <f>'[4]65'!$F$181</f>
        <v>3700</v>
      </c>
      <c r="E6" s="181">
        <f>D6/Tab.1!D6</f>
        <v>0.19589157136806437</v>
      </c>
      <c r="F6" s="60">
        <f>'[4]65'!$F$182</f>
        <v>2813</v>
      </c>
      <c r="G6" s="181">
        <f>F6/Tab.1!D6</f>
        <v>0.14893053790766625</v>
      </c>
      <c r="H6" s="60">
        <f>'[4]65'!$F$183</f>
        <v>3080</v>
      </c>
      <c r="I6" s="181">
        <f>H6/Tab.1!D6</f>
        <v>0.16306649724692926</v>
      </c>
      <c r="J6" s="60">
        <f>'[4]65'!$F$184</f>
        <v>1921</v>
      </c>
      <c r="K6" s="181">
        <f>J6/Tab.1!D6</f>
        <v>0.10170478610758153</v>
      </c>
      <c r="L6" s="60">
        <f>'[4]65'!$F$185</f>
        <v>410</v>
      </c>
      <c r="M6" s="181">
        <f>L6/Tab.1!D6</f>
        <v>2.1706903854299027E-2</v>
      </c>
      <c r="N6" s="60">
        <f>'[4]65'!$F$186</f>
        <v>2034</v>
      </c>
      <c r="O6" s="181">
        <f>N6/Tab.1!D6</f>
        <v>0.10768742058449809</v>
      </c>
      <c r="Q6" s="131"/>
    </row>
    <row r="7" spans="1:17" s="126" customFormat="1" ht="40.35" customHeight="1" x14ac:dyDescent="0.25">
      <c r="A7" s="137" t="s">
        <v>181</v>
      </c>
      <c r="B7" s="11">
        <f>SUM(B8:B11)</f>
        <v>1969</v>
      </c>
      <c r="C7" s="139">
        <f>B7/Tab.1!D7</f>
        <v>0.19016805099478462</v>
      </c>
      <c r="D7" s="11">
        <f>SUM(D8:D11)</f>
        <v>2210</v>
      </c>
      <c r="E7" s="152">
        <f>D7/Tab.1!D7</f>
        <v>0.21344407958276995</v>
      </c>
      <c r="F7" s="11">
        <f>SUM(F8:F11)</f>
        <v>1801</v>
      </c>
      <c r="G7" s="152">
        <f>F7/Tab.1!D7</f>
        <v>0.17394243770523468</v>
      </c>
      <c r="H7" s="11">
        <f>SUM(H8:H11)</f>
        <v>1735</v>
      </c>
      <c r="I7" s="152">
        <f>H7/Tab.1!D7</f>
        <v>0.16756808962719721</v>
      </c>
      <c r="J7" s="11">
        <f>SUM(J8:J11)</f>
        <v>1052</v>
      </c>
      <c r="K7" s="152">
        <f>J7/Tab.1!D7</f>
        <v>0.10160324512265791</v>
      </c>
      <c r="L7" s="11">
        <f>SUM(L8:L11)</f>
        <v>300</v>
      </c>
      <c r="M7" s="152">
        <f>L7/Tab.1!D7</f>
        <v>2.8974309445624881E-2</v>
      </c>
      <c r="N7" s="11">
        <f>SUM(N8:N11)</f>
        <v>1287</v>
      </c>
      <c r="O7" s="152">
        <f>N7/Tab.1!D7</f>
        <v>0.12429978752173074</v>
      </c>
    </row>
    <row r="8" spans="1:17" ht="18" customHeight="1" x14ac:dyDescent="0.25">
      <c r="A8" s="140" t="s">
        <v>4</v>
      </c>
      <c r="B8" s="60">
        <f>'[4]08'!$F$180</f>
        <v>428</v>
      </c>
      <c r="C8" s="123">
        <f>B8/Tab.1!D8</f>
        <v>0.20009350163627865</v>
      </c>
      <c r="D8" s="60">
        <f>'[4]08'!$F$181</f>
        <v>450</v>
      </c>
      <c r="E8" s="181">
        <f>D8/Tab.1!D8</f>
        <v>0.21037868162692847</v>
      </c>
      <c r="F8" s="60">
        <f>'[4]08'!$F$182</f>
        <v>365</v>
      </c>
      <c r="G8" s="181">
        <f>F8/Tab.1!D8</f>
        <v>0.17064048620850866</v>
      </c>
      <c r="H8" s="60">
        <f>'[4]08'!$F$183</f>
        <v>360</v>
      </c>
      <c r="I8" s="181">
        <f>H8/Tab.1!D8</f>
        <v>0.16830294530154277</v>
      </c>
      <c r="J8" s="60">
        <f>'[4]08'!$F$184</f>
        <v>199</v>
      </c>
      <c r="K8" s="181">
        <f>J8/Tab.1!D8</f>
        <v>9.3034128097241708E-2</v>
      </c>
      <c r="L8" s="60">
        <f>'[4]08'!$F$185</f>
        <v>49</v>
      </c>
      <c r="M8" s="181">
        <f>L8/Tab.1!D8</f>
        <v>2.2907900888265546E-2</v>
      </c>
      <c r="N8" s="60">
        <f>'[4]08'!$F$186</f>
        <v>288</v>
      </c>
      <c r="O8" s="181">
        <f>N8/Tab.1!D8</f>
        <v>0.13464235624123422</v>
      </c>
    </row>
    <row r="9" spans="1:17" ht="18" customHeight="1" x14ac:dyDescent="0.25">
      <c r="A9" s="140" t="s">
        <v>5</v>
      </c>
      <c r="B9" s="60">
        <f>'[4]12'!$F$180</f>
        <v>369</v>
      </c>
      <c r="C9" s="123">
        <f>B9/Tab.1!D9</f>
        <v>0.18114874815905743</v>
      </c>
      <c r="D9" s="60">
        <f>'[4]12'!$F$181</f>
        <v>453</v>
      </c>
      <c r="E9" s="181">
        <f>D9/Tab.1!D9</f>
        <v>0.22238586156111928</v>
      </c>
      <c r="F9" s="60">
        <f>'[4]12'!$F$182</f>
        <v>345</v>
      </c>
      <c r="G9" s="181">
        <f>F9/Tab.1!D9</f>
        <v>0.16936671575846834</v>
      </c>
      <c r="H9" s="60">
        <f>'[4]12'!$F$183</f>
        <v>375</v>
      </c>
      <c r="I9" s="181">
        <f>H9/Tab.1!D9</f>
        <v>0.18409425625920472</v>
      </c>
      <c r="J9" s="60">
        <f>'[4]12'!$F$184</f>
        <v>182</v>
      </c>
      <c r="K9" s="181">
        <f>J9/Tab.1!D9</f>
        <v>8.9347079037800689E-2</v>
      </c>
      <c r="L9" s="60">
        <f>'[4]12'!$F$185</f>
        <v>74</v>
      </c>
      <c r="M9" s="181">
        <f>L9/Tab.1!D9</f>
        <v>3.6327933235149733E-2</v>
      </c>
      <c r="N9" s="60">
        <f>'[4]12'!$F$186</f>
        <v>239</v>
      </c>
      <c r="O9" s="181">
        <f>N9/Tab.1!D9</f>
        <v>0.1173294059891998</v>
      </c>
    </row>
    <row r="10" spans="1:17" ht="18" customHeight="1" x14ac:dyDescent="0.25">
      <c r="A10" s="140" t="s">
        <v>7</v>
      </c>
      <c r="B10" s="60">
        <f>'[4]17'!$F$180</f>
        <v>347</v>
      </c>
      <c r="C10" s="123">
        <f>B10/Tab.1!D10</f>
        <v>0.21606475716064757</v>
      </c>
      <c r="D10" s="60">
        <f>'[4]17'!$F$181</f>
        <v>344</v>
      </c>
      <c r="E10" s="181">
        <f>D10/Tab.1!D10</f>
        <v>0.21419676214196762</v>
      </c>
      <c r="F10" s="60">
        <f>'[4]17'!$F$182</f>
        <v>266</v>
      </c>
      <c r="G10" s="181">
        <f>F10/Tab.1!D10</f>
        <v>0.16562889165628891</v>
      </c>
      <c r="H10" s="60">
        <f>'[4]17'!$F$183</f>
        <v>272</v>
      </c>
      <c r="I10" s="181">
        <f>H10/Tab.1!D10</f>
        <v>0.16936488169364883</v>
      </c>
      <c r="J10" s="60">
        <f>'[4]17'!$F$184</f>
        <v>180</v>
      </c>
      <c r="K10" s="181">
        <f>J10/Tab.1!D10</f>
        <v>0.11207970112079702</v>
      </c>
      <c r="L10" s="60">
        <f>'[4]17'!$F$185</f>
        <v>52</v>
      </c>
      <c r="M10" s="181">
        <f>L10/Tab.1!D10</f>
        <v>3.2378580323785801E-2</v>
      </c>
      <c r="N10" s="60">
        <f>'[4]17'!$F$186</f>
        <v>145</v>
      </c>
      <c r="O10" s="181">
        <f>N10/Tab.1!D10</f>
        <v>9.0286425902864259E-2</v>
      </c>
    </row>
    <row r="11" spans="1:17" ht="18" customHeight="1" x14ac:dyDescent="0.25">
      <c r="A11" s="140" t="s">
        <v>37</v>
      </c>
      <c r="B11" s="60">
        <f>'[4]34'!$F$180</f>
        <v>825</v>
      </c>
      <c r="C11" s="123">
        <f>B11/Tab.1!D11</f>
        <v>0.18044619422572178</v>
      </c>
      <c r="D11" s="60">
        <f>'[4]34'!$F$181</f>
        <v>963</v>
      </c>
      <c r="E11" s="181">
        <f>D11/Tab.1!D11</f>
        <v>0.21062992125984251</v>
      </c>
      <c r="F11" s="60">
        <f>'[4]34'!$F$182</f>
        <v>825</v>
      </c>
      <c r="G11" s="181">
        <f>F11/Tab.1!D11</f>
        <v>0.18044619422572178</v>
      </c>
      <c r="H11" s="60">
        <f>'[4]34'!$F$183</f>
        <v>728</v>
      </c>
      <c r="I11" s="181">
        <f>H11/Tab.1!D11</f>
        <v>0.15923009623797024</v>
      </c>
      <c r="J11" s="60">
        <f>'[4]34'!$F$184</f>
        <v>491</v>
      </c>
      <c r="K11" s="181">
        <f>J11/Tab.1!D11</f>
        <v>0.10739282589676291</v>
      </c>
      <c r="L11" s="60">
        <f>'[4]34'!$F$185</f>
        <v>125</v>
      </c>
      <c r="M11" s="181">
        <f>L11/Tab.1!D11</f>
        <v>2.7340332458442695E-2</v>
      </c>
      <c r="N11" s="60">
        <f>'[4]34'!$F$186</f>
        <v>615</v>
      </c>
      <c r="O11" s="181">
        <f>N11/Tab.1!D11</f>
        <v>0.13451443569553806</v>
      </c>
    </row>
    <row r="12" spans="1:17" s="126" customFormat="1" ht="40.35" customHeight="1" x14ac:dyDescent="0.25">
      <c r="A12" s="137" t="s">
        <v>182</v>
      </c>
      <c r="B12" s="11">
        <f>SUM(B13:B17)</f>
        <v>1358</v>
      </c>
      <c r="C12" s="139">
        <f>B12/Tab.1!D12</f>
        <v>0.16281021460256564</v>
      </c>
      <c r="D12" s="11">
        <f>SUM(D13:D17)</f>
        <v>1680</v>
      </c>
      <c r="E12" s="152">
        <f>D12/Tab.1!D12</f>
        <v>0.20141469847740079</v>
      </c>
      <c r="F12" s="11">
        <f>SUM(F13:F17)</f>
        <v>1322</v>
      </c>
      <c r="G12" s="152">
        <f>F12/Tab.1!D12</f>
        <v>0.15849418534947848</v>
      </c>
      <c r="H12" s="11">
        <f>SUM(H13:H17)</f>
        <v>1511</v>
      </c>
      <c r="I12" s="152">
        <f>H12/Tab.1!D12</f>
        <v>0.18115333892818608</v>
      </c>
      <c r="J12" s="11">
        <f>SUM(J13:J17)</f>
        <v>979</v>
      </c>
      <c r="K12" s="152">
        <f>J12/Tab.1!D12</f>
        <v>0.11737201774367582</v>
      </c>
      <c r="L12" s="11">
        <f>SUM(L13:L17)</f>
        <v>249</v>
      </c>
      <c r="M12" s="152">
        <f>L12/Tab.1!D12</f>
        <v>2.9852535667186188E-2</v>
      </c>
      <c r="N12" s="11">
        <f>SUM(N13:N17)</f>
        <v>1242</v>
      </c>
      <c r="O12" s="152">
        <f>N12/Tab.1!D12</f>
        <v>0.14890300923150701</v>
      </c>
    </row>
    <row r="13" spans="1:17" ht="18" customHeight="1" x14ac:dyDescent="0.25">
      <c r="A13" s="140" t="s">
        <v>2</v>
      </c>
      <c r="B13" s="60">
        <f>'[4]05'!$F$180</f>
        <v>184</v>
      </c>
      <c r="C13" s="123">
        <f>B13/Tab.1!D13</f>
        <v>0.18110236220472442</v>
      </c>
      <c r="D13" s="60">
        <f>'[4]05'!$F$181</f>
        <v>224</v>
      </c>
      <c r="E13" s="181">
        <f>D13/Tab.1!D13</f>
        <v>0.22047244094488189</v>
      </c>
      <c r="F13" s="60">
        <f>'[4]05'!$F$182</f>
        <v>179</v>
      </c>
      <c r="G13" s="181">
        <f>F13/Tab.1!D13</f>
        <v>0.17618110236220472</v>
      </c>
      <c r="H13" s="60">
        <f>'[4]05'!$F$183</f>
        <v>174</v>
      </c>
      <c r="I13" s="181">
        <f>H13/Tab.1!D13</f>
        <v>0.17125984251968504</v>
      </c>
      <c r="J13" s="60">
        <f>'[4]05'!$F$184</f>
        <v>101</v>
      </c>
      <c r="K13" s="181">
        <f>J13/Tab.1!D13</f>
        <v>9.9409448818897642E-2</v>
      </c>
      <c r="L13" s="60">
        <f>'[4]05'!$F$185</f>
        <v>27</v>
      </c>
      <c r="M13" s="181">
        <f>L13/Tab.1!D13</f>
        <v>2.6574803149606301E-2</v>
      </c>
      <c r="N13" s="60">
        <f>'[4]05'!$F$186</f>
        <v>127</v>
      </c>
      <c r="O13" s="181">
        <f>N13/Tab.1!D13</f>
        <v>0.125</v>
      </c>
    </row>
    <row r="14" spans="1:17" ht="18" customHeight="1" x14ac:dyDescent="0.25">
      <c r="A14" s="140" t="s">
        <v>6</v>
      </c>
      <c r="B14" s="60">
        <f>'[4]14'!$F$180</f>
        <v>459</v>
      </c>
      <c r="C14" s="123">
        <f>B14/Tab.1!D14</f>
        <v>0.2534511319712866</v>
      </c>
      <c r="D14" s="60">
        <f>'[4]14'!$F$181</f>
        <v>392</v>
      </c>
      <c r="E14" s="181">
        <f>D14/Tab.1!D14</f>
        <v>0.21645499723909442</v>
      </c>
      <c r="F14" s="60">
        <f>'[4]14'!$F$182</f>
        <v>258</v>
      </c>
      <c r="G14" s="181">
        <f>F14/Tab.1!D14</f>
        <v>0.14246272777471011</v>
      </c>
      <c r="H14" s="60">
        <f>'[4]14'!$F$183</f>
        <v>272</v>
      </c>
      <c r="I14" s="181">
        <f>H14/Tab.1!D14</f>
        <v>0.15019326339039205</v>
      </c>
      <c r="J14" s="60">
        <f>'[4]14'!$F$184</f>
        <v>152</v>
      </c>
      <c r="K14" s="181">
        <f>J14/Tab.1!D14</f>
        <v>8.393152954168967E-2</v>
      </c>
      <c r="L14" s="60">
        <f>'[4]14'!$F$185</f>
        <v>35</v>
      </c>
      <c r="M14" s="181">
        <f>L14/Tab.1!D14</f>
        <v>1.932633903920486E-2</v>
      </c>
      <c r="N14" s="60">
        <f>'[4]14'!$F$186</f>
        <v>243</v>
      </c>
      <c r="O14" s="181">
        <f>N14/Tab.1!D14</f>
        <v>0.13418001104362232</v>
      </c>
    </row>
    <row r="15" spans="1:17" ht="18" customHeight="1" x14ac:dyDescent="0.25">
      <c r="A15" s="140" t="s">
        <v>8</v>
      </c>
      <c r="B15" s="60">
        <f>'[4]18'!$F$180</f>
        <v>317</v>
      </c>
      <c r="C15" s="123">
        <f>B15/Tab.1!D15</f>
        <v>0.11317386647625848</v>
      </c>
      <c r="D15" s="60">
        <f>'[4]18'!$F$181</f>
        <v>541</v>
      </c>
      <c r="E15" s="181">
        <f>D15/Tab.1!D15</f>
        <v>0.19314530524812568</v>
      </c>
      <c r="F15" s="60">
        <f>'[4]18'!$F$182</f>
        <v>440</v>
      </c>
      <c r="G15" s="181">
        <f>F15/Tab.1!D15</f>
        <v>0.15708675473045342</v>
      </c>
      <c r="H15" s="60">
        <f>'[4]18'!$F$183</f>
        <v>539</v>
      </c>
      <c r="I15" s="181">
        <f>H15/Tab.1!D15</f>
        <v>0.19243127454480544</v>
      </c>
      <c r="J15" s="60">
        <f>'[4]18'!$F$184</f>
        <v>371</v>
      </c>
      <c r="K15" s="181">
        <f>J15/Tab.1!D15</f>
        <v>0.13245269546590505</v>
      </c>
      <c r="L15" s="60">
        <f>'[4]18'!$F$185</f>
        <v>90</v>
      </c>
      <c r="M15" s="181">
        <f>L15/Tab.1!D15</f>
        <v>3.2131381649410921E-2</v>
      </c>
      <c r="N15" s="60">
        <f>'[4]18'!$F$186</f>
        <v>503</v>
      </c>
      <c r="O15" s="181">
        <f>N15/Tab.1!D15</f>
        <v>0.17957872188504106</v>
      </c>
    </row>
    <row r="16" spans="1:17" ht="18" customHeight="1" x14ac:dyDescent="0.25">
      <c r="A16" s="140" t="s">
        <v>9</v>
      </c>
      <c r="B16" s="60">
        <f>'[4]21'!$F$180</f>
        <v>229</v>
      </c>
      <c r="C16" s="123">
        <f>B16/Tab.1!D16</f>
        <v>0.13720790892750151</v>
      </c>
      <c r="D16" s="60">
        <f>'[4]21'!$F$181</f>
        <v>343</v>
      </c>
      <c r="E16" s="181">
        <f>D16/Tab.1!D16</f>
        <v>0.2055122828040743</v>
      </c>
      <c r="F16" s="60">
        <f>'[4]21'!$F$182</f>
        <v>269</v>
      </c>
      <c r="G16" s="181">
        <f>F16/Tab.1!D16</f>
        <v>0.16117435590173756</v>
      </c>
      <c r="H16" s="60">
        <f>'[4]21'!$F$183</f>
        <v>310</v>
      </c>
      <c r="I16" s="181">
        <f>H16/Tab.1!D16</f>
        <v>0.18573996405032953</v>
      </c>
      <c r="J16" s="60">
        <f>'[4]21'!$F$184</f>
        <v>200</v>
      </c>
      <c r="K16" s="181">
        <f>J16/Tab.1!D16</f>
        <v>0.11983223487118035</v>
      </c>
      <c r="L16" s="60">
        <f>'[4]21'!$F$185</f>
        <v>58</v>
      </c>
      <c r="M16" s="181">
        <f>L16/Tab.1!D16</f>
        <v>3.47513481126423E-2</v>
      </c>
      <c r="N16" s="60">
        <f>'[4]21'!$F$186</f>
        <v>260</v>
      </c>
      <c r="O16" s="181">
        <f>N16/Tab.1!D16</f>
        <v>0.15578190533253444</v>
      </c>
    </row>
    <row r="17" spans="1:15" ht="18" customHeight="1" x14ac:dyDescent="0.25">
      <c r="A17" s="140" t="s">
        <v>12</v>
      </c>
      <c r="B17" s="60">
        <f>'[4]32'!$F$180</f>
        <v>169</v>
      </c>
      <c r="C17" s="123">
        <f>B17/Tab.1!D17</f>
        <v>0.16187739463601533</v>
      </c>
      <c r="D17" s="60">
        <f>'[4]32'!$F$181</f>
        <v>180</v>
      </c>
      <c r="E17" s="181">
        <f>D17/Tab.1!D17</f>
        <v>0.17241379310344829</v>
      </c>
      <c r="F17" s="60">
        <f>'[4]32'!$F$182</f>
        <v>176</v>
      </c>
      <c r="G17" s="181">
        <f>F17/Tab.1!D17</f>
        <v>0.16858237547892721</v>
      </c>
      <c r="H17" s="60">
        <f>'[4]32'!$F$183</f>
        <v>216</v>
      </c>
      <c r="I17" s="181">
        <f>H17/Tab.1!D17</f>
        <v>0.20689655172413793</v>
      </c>
      <c r="J17" s="60">
        <f>'[4]32'!$F$184</f>
        <v>155</v>
      </c>
      <c r="K17" s="181">
        <f>J17/Tab.1!D17</f>
        <v>0.14846743295019157</v>
      </c>
      <c r="L17" s="60">
        <f>'[4]32'!$F$185</f>
        <v>39</v>
      </c>
      <c r="M17" s="181">
        <f>L17/Tab.1!D17</f>
        <v>3.7356321839080463E-2</v>
      </c>
      <c r="N17" s="60">
        <f>'[4]32'!$F$186</f>
        <v>109</v>
      </c>
      <c r="O17" s="181">
        <f>N17/Tab.1!D17</f>
        <v>0.10440613026819924</v>
      </c>
    </row>
    <row r="18" spans="1:15" ht="40.35" customHeight="1" x14ac:dyDescent="0.25">
      <c r="A18" s="137" t="s">
        <v>183</v>
      </c>
      <c r="B18" s="15">
        <f>SUM(B19,B25,B32,B41,B46,B53)</f>
        <v>13382</v>
      </c>
      <c r="C18" s="139">
        <f>B18/Tab.1!D18</f>
        <v>0.18894191398638918</v>
      </c>
      <c r="D18" s="15">
        <f>SUM(D19,D25,D32,D41,D46,D53)</f>
        <v>18735</v>
      </c>
      <c r="E18" s="152">
        <f>D18/Tab.1!D18</f>
        <v>0.26452150340270519</v>
      </c>
      <c r="F18" s="15">
        <f>SUM(F19,F25,F32,F41,F46,F53)</f>
        <v>11778</v>
      </c>
      <c r="G18" s="152">
        <f>F18/Tab.1!D18</f>
        <v>0.1662948634682179</v>
      </c>
      <c r="H18" s="15">
        <f>SUM(H19,H25,H32,H41,H46,H53)</f>
        <v>10021</v>
      </c>
      <c r="I18" s="152">
        <f>H18/Tab.1!D18</f>
        <v>0.14148758930336316</v>
      </c>
      <c r="J18" s="15">
        <f>SUM(J19,J25,J32,J41,J46,J53)</f>
        <v>4180</v>
      </c>
      <c r="K18" s="152">
        <f>J18/Tab.1!D18</f>
        <v>5.9017874791743148E-2</v>
      </c>
      <c r="L18" s="15">
        <f>SUM(L19,L25,L32,L41,L46,L53)</f>
        <v>1319</v>
      </c>
      <c r="M18" s="152">
        <f>L18/Tab.1!D18</f>
        <v>1.862310450964335E-2</v>
      </c>
      <c r="N18" s="15">
        <f>SUM(N19,N25,N32,N41,N46,N53)</f>
        <v>11411</v>
      </c>
      <c r="O18" s="152">
        <f>N18/Tab.1!D18</f>
        <v>0.16111315053793804</v>
      </c>
    </row>
    <row r="19" spans="1:15" s="126" customFormat="1" ht="40.35" customHeight="1" x14ac:dyDescent="0.25">
      <c r="A19" s="137" t="s">
        <v>184</v>
      </c>
      <c r="B19" s="11">
        <f>SUM(B20:B24)</f>
        <v>1714</v>
      </c>
      <c r="C19" s="139">
        <f>B19/Tab.1!D19</f>
        <v>0.15257254762328645</v>
      </c>
      <c r="D19" s="11">
        <f>SUM(D20:D24)</f>
        <v>3179</v>
      </c>
      <c r="E19" s="152">
        <f>D19/Tab.1!D19</f>
        <v>0.28298023856150972</v>
      </c>
      <c r="F19" s="11">
        <f>SUM(F20:F24)</f>
        <v>1986</v>
      </c>
      <c r="G19" s="152">
        <f>F19/Tab.1!D19</f>
        <v>0.17678476054833542</v>
      </c>
      <c r="H19" s="11">
        <f>SUM(H20:H24)</f>
        <v>1637</v>
      </c>
      <c r="I19" s="152">
        <f>H19/Tab.1!D19</f>
        <v>0.14571835499376892</v>
      </c>
      <c r="J19" s="11">
        <f>SUM(J20:J24)</f>
        <v>605</v>
      </c>
      <c r="K19" s="152">
        <f>J19/Tab.1!D19</f>
        <v>5.3854370660494928E-2</v>
      </c>
      <c r="L19" s="11">
        <f>SUM(L20:L24)</f>
        <v>168</v>
      </c>
      <c r="M19" s="152">
        <f>L19/Tab.1!D19</f>
        <v>1.4954602100765534E-2</v>
      </c>
      <c r="N19" s="11">
        <f>SUM(N20:N24)</f>
        <v>1945</v>
      </c>
      <c r="O19" s="152">
        <f>N19/Tab.1!D19</f>
        <v>0.17313512551183907</v>
      </c>
    </row>
    <row r="20" spans="1:15" ht="18" customHeight="1" x14ac:dyDescent="0.25">
      <c r="A20" s="140" t="s">
        <v>32</v>
      </c>
      <c r="B20" s="60">
        <f>'[4]02'!$F$180</f>
        <v>363</v>
      </c>
      <c r="C20" s="123">
        <f>B20/Tab.1!D20</f>
        <v>0.13667168674698796</v>
      </c>
      <c r="D20" s="60">
        <f>'[4]02'!$F$181</f>
        <v>762</v>
      </c>
      <c r="E20" s="181">
        <f>D20/Tab.1!D20</f>
        <v>0.2868975903614458</v>
      </c>
      <c r="F20" s="60">
        <f>'[4]02'!$F$182</f>
        <v>474</v>
      </c>
      <c r="G20" s="181">
        <f>F20/Tab.1!D20</f>
        <v>0.17846385542168675</v>
      </c>
      <c r="H20" s="60">
        <f>'[4]02'!$F$183</f>
        <v>395</v>
      </c>
      <c r="I20" s="181">
        <f>H20/Tab.1!D20</f>
        <v>0.14871987951807228</v>
      </c>
      <c r="J20" s="60">
        <f>'[4]02'!$F$184</f>
        <v>158</v>
      </c>
      <c r="K20" s="181">
        <f>J20/Tab.1!D20</f>
        <v>5.9487951807228913E-2</v>
      </c>
      <c r="L20" s="60">
        <f>'[4]02'!$F$185</f>
        <v>53</v>
      </c>
      <c r="M20" s="181">
        <f>L20/Tab.1!D20</f>
        <v>1.9954819277108432E-2</v>
      </c>
      <c r="N20" s="60">
        <f>'[4]02'!$F$186</f>
        <v>451</v>
      </c>
      <c r="O20" s="181">
        <f>N20/Tab.1!D20</f>
        <v>0.16980421686746988</v>
      </c>
    </row>
    <row r="21" spans="1:15" ht="18" customHeight="1" x14ac:dyDescent="0.25">
      <c r="A21" s="140" t="s">
        <v>33</v>
      </c>
      <c r="B21" s="60">
        <f>'[4]13'!$F$180</f>
        <v>248</v>
      </c>
      <c r="C21" s="123">
        <f>B21/Tab.1!D21</f>
        <v>0.15003024803387779</v>
      </c>
      <c r="D21" s="60">
        <f>'[4]13'!$F$181</f>
        <v>445</v>
      </c>
      <c r="E21" s="181">
        <f>D21/Tab.1!D21</f>
        <v>0.26920750151240169</v>
      </c>
      <c r="F21" s="60">
        <f>'[4]13'!$F$182</f>
        <v>312</v>
      </c>
      <c r="G21" s="181">
        <f>F21/Tab.1!D21</f>
        <v>0.18874773139745918</v>
      </c>
      <c r="H21" s="60">
        <f>'[4]13'!$F$183</f>
        <v>236</v>
      </c>
      <c r="I21" s="181">
        <f>H21/Tab.1!D21</f>
        <v>0.14277071990320628</v>
      </c>
      <c r="J21" s="60">
        <f>'[4]13'!$F$184</f>
        <v>113</v>
      </c>
      <c r="K21" s="181">
        <f>J21/Tab.1!D21</f>
        <v>6.8360556563823352E-2</v>
      </c>
      <c r="L21" s="60">
        <f>'[4]13'!$F$185</f>
        <v>29</v>
      </c>
      <c r="M21" s="181">
        <f>L21/Tab.1!D21</f>
        <v>1.7543859649122806E-2</v>
      </c>
      <c r="N21" s="60">
        <f>'[4]13'!$F$186</f>
        <v>270</v>
      </c>
      <c r="O21" s="181">
        <f>N21/Tab.1!D21</f>
        <v>0.16333938294010888</v>
      </c>
    </row>
    <row r="22" spans="1:15" ht="18" customHeight="1" x14ac:dyDescent="0.25">
      <c r="A22" s="140" t="s">
        <v>34</v>
      </c>
      <c r="B22" s="60">
        <f>'[4]20'!$F$180</f>
        <v>485</v>
      </c>
      <c r="C22" s="123">
        <f>B22/Tab.1!D22</f>
        <v>0.16712611991729842</v>
      </c>
      <c r="D22" s="60">
        <f>'[4]20'!$F$181</f>
        <v>832</v>
      </c>
      <c r="E22" s="181">
        <f>D22/Tab.1!D22</f>
        <v>0.2866988283942109</v>
      </c>
      <c r="F22" s="60">
        <f>'[4]20'!$F$182</f>
        <v>497</v>
      </c>
      <c r="G22" s="181">
        <f>F22/Tab.1!D22</f>
        <v>0.17126119917298416</v>
      </c>
      <c r="H22" s="60">
        <f>'[4]20'!$F$183</f>
        <v>442</v>
      </c>
      <c r="I22" s="181">
        <f>H22/Tab.1!D22</f>
        <v>0.15230875258442453</v>
      </c>
      <c r="J22" s="60">
        <f>'[4]20'!$F$184</f>
        <v>150</v>
      </c>
      <c r="K22" s="181">
        <f>J22/Tab.1!D22</f>
        <v>5.1688490696071676E-2</v>
      </c>
      <c r="L22" s="60">
        <f>'[4]20'!$F$185</f>
        <v>42</v>
      </c>
      <c r="M22" s="181">
        <f>L22/Tab.1!D22</f>
        <v>1.4472777394900068E-2</v>
      </c>
      <c r="N22" s="60">
        <f>'[4]20'!$F$186</f>
        <v>454</v>
      </c>
      <c r="O22" s="181">
        <f>N22/Tab.1!D22</f>
        <v>0.15644383184011026</v>
      </c>
    </row>
    <row r="23" spans="1:15" ht="18" customHeight="1" x14ac:dyDescent="0.25">
      <c r="A23" s="140" t="s">
        <v>10</v>
      </c>
      <c r="B23" s="60">
        <f>'[4]24'!$F$180</f>
        <v>346</v>
      </c>
      <c r="C23" s="123">
        <f>B23/Tab.1!D23</f>
        <v>0.15128989943156973</v>
      </c>
      <c r="D23" s="60">
        <f>'[4]24'!$F$181</f>
        <v>631</v>
      </c>
      <c r="E23" s="181">
        <f>D23/Tab.1!D23</f>
        <v>0.27590730214254483</v>
      </c>
      <c r="F23" s="60">
        <f>'[4]24'!$F$182</f>
        <v>409</v>
      </c>
      <c r="G23" s="181">
        <f>F23/Tab.1!D23</f>
        <v>0.17883690424136423</v>
      </c>
      <c r="H23" s="60">
        <f>'[4]24'!$F$183</f>
        <v>316</v>
      </c>
      <c r="I23" s="181">
        <f>H23/Tab.1!D23</f>
        <v>0.13817227809357235</v>
      </c>
      <c r="J23" s="60">
        <f>'[4]24'!$F$184</f>
        <v>116</v>
      </c>
      <c r="K23" s="181">
        <f>J23/Tab.1!D23</f>
        <v>5.0721469173589856E-2</v>
      </c>
      <c r="L23" s="60">
        <f>'[4]24'!$F$185</f>
        <v>24</v>
      </c>
      <c r="M23" s="181">
        <f>L23/Tab.1!D23</f>
        <v>1.0494097070397902E-2</v>
      </c>
      <c r="N23" s="60">
        <f>'[4]24'!$F$186</f>
        <v>445</v>
      </c>
      <c r="O23" s="181">
        <f>N23/Tab.1!D23</f>
        <v>0.19457804984696109</v>
      </c>
    </row>
    <row r="24" spans="1:15" ht="18" customHeight="1" x14ac:dyDescent="0.25">
      <c r="A24" s="140" t="s">
        <v>35</v>
      </c>
      <c r="B24" s="60">
        <f>'[4]37'!$F$180</f>
        <v>272</v>
      </c>
      <c r="C24" s="123">
        <f>B24/Tab.1!D24</f>
        <v>0.15668202764976957</v>
      </c>
      <c r="D24" s="60">
        <f>'[4]37'!$F$181</f>
        <v>509</v>
      </c>
      <c r="E24" s="181">
        <f>D24/Tab.1!D24</f>
        <v>0.29320276497695852</v>
      </c>
      <c r="F24" s="60">
        <f>'[4]37'!$F$182</f>
        <v>294</v>
      </c>
      <c r="G24" s="181">
        <f>F24/Tab.1!D24</f>
        <v>0.16935483870967741</v>
      </c>
      <c r="H24" s="60">
        <f>'[4]37'!$F$183</f>
        <v>248</v>
      </c>
      <c r="I24" s="181">
        <f>H24/Tab.1!D24</f>
        <v>0.14285714285714285</v>
      </c>
      <c r="J24" s="60">
        <f>'[4]37'!$F$184</f>
        <v>68</v>
      </c>
      <c r="K24" s="181">
        <f>J24/Tab.1!D24</f>
        <v>3.9170506912442393E-2</v>
      </c>
      <c r="L24" s="60">
        <f>'[4]37'!$F$185</f>
        <v>20</v>
      </c>
      <c r="M24" s="181">
        <f>L24/Tab.1!D24</f>
        <v>1.1520737327188941E-2</v>
      </c>
      <c r="N24" s="60">
        <f>'[4]37'!$F$186</f>
        <v>325</v>
      </c>
      <c r="O24" s="181">
        <f>N24/Tab.1!D24</f>
        <v>0.18721198156682028</v>
      </c>
    </row>
    <row r="25" spans="1:15" s="126" customFormat="1" ht="40.35" customHeight="1" x14ac:dyDescent="0.25">
      <c r="A25" s="137" t="s">
        <v>88</v>
      </c>
      <c r="B25" s="11">
        <f>SUM(B26:B31)</f>
        <v>2462</v>
      </c>
      <c r="C25" s="139">
        <f>B25/Tab.1!D25</f>
        <v>0.21364109684137453</v>
      </c>
      <c r="D25" s="11">
        <f>SUM(D26:D31)</f>
        <v>3047</v>
      </c>
      <c r="E25" s="152">
        <f>D25/Tab.1!D25</f>
        <v>0.26440472058313086</v>
      </c>
      <c r="F25" s="11">
        <f>SUM(F26:F31)</f>
        <v>1713</v>
      </c>
      <c r="G25" s="152">
        <f>F25/Tab.1!D25</f>
        <v>0.1486463033668865</v>
      </c>
      <c r="H25" s="11">
        <f>SUM(H26:H31)</f>
        <v>1447</v>
      </c>
      <c r="I25" s="152">
        <f>H25/Tab.1!D25</f>
        <v>0.12556404026379731</v>
      </c>
      <c r="J25" s="11">
        <f>SUM(J26:J31)</f>
        <v>547</v>
      </c>
      <c r="K25" s="152">
        <f>J25/Tab.1!D25</f>
        <v>4.7466157584172164E-2</v>
      </c>
      <c r="L25" s="11">
        <f>SUM(L26:L31)</f>
        <v>214</v>
      </c>
      <c r="M25" s="152">
        <f>L25/Tab.1!D25</f>
        <v>1.8569940992710865E-2</v>
      </c>
      <c r="N25" s="11">
        <f>SUM(N26:N31)</f>
        <v>2094</v>
      </c>
      <c r="O25" s="152">
        <f>N25/Tab.1!D25</f>
        <v>0.18170774036792781</v>
      </c>
    </row>
    <row r="26" spans="1:15" ht="18" customHeight="1" x14ac:dyDescent="0.25">
      <c r="A26" s="140" t="s">
        <v>25</v>
      </c>
      <c r="B26" s="60">
        <f>'[4]11'!$F$180</f>
        <v>504</v>
      </c>
      <c r="C26" s="123">
        <f>B26/Tab.1!D26</f>
        <v>0.20437956204379562</v>
      </c>
      <c r="D26" s="60">
        <f>'[4]11'!$F$181</f>
        <v>648</v>
      </c>
      <c r="E26" s="181">
        <f>D26/Tab.1!D26</f>
        <v>0.26277372262773724</v>
      </c>
      <c r="F26" s="60">
        <f>'[4]11'!$F$182</f>
        <v>365</v>
      </c>
      <c r="G26" s="181">
        <f>F26/Tab.1!D26</f>
        <v>0.14801297648012976</v>
      </c>
      <c r="H26" s="60">
        <f>'[4]11'!$F$183</f>
        <v>238</v>
      </c>
      <c r="I26" s="181">
        <f>H26/Tab.1!D26</f>
        <v>9.6512570965125707E-2</v>
      </c>
      <c r="J26" s="60">
        <f>'[4]11'!$F$184</f>
        <v>71</v>
      </c>
      <c r="K26" s="181">
        <f>J26/Tab.1!D26</f>
        <v>2.8791565287915651E-2</v>
      </c>
      <c r="L26" s="60">
        <f>'[4]11'!$F$185</f>
        <v>16</v>
      </c>
      <c r="M26" s="181">
        <f>L26/Tab.1!D26</f>
        <v>6.4882400648824008E-3</v>
      </c>
      <c r="N26" s="60">
        <f>'[4]11'!$F$186</f>
        <v>624</v>
      </c>
      <c r="O26" s="181">
        <f>N26/Tab.1!D26</f>
        <v>0.25304136253041365</v>
      </c>
    </row>
    <row r="27" spans="1:15" s="128" customFormat="1" ht="18" customHeight="1" x14ac:dyDescent="0.2">
      <c r="A27" s="140" t="s">
        <v>26</v>
      </c>
      <c r="B27" s="60">
        <f>'[4]15'!$F$180</f>
        <v>533</v>
      </c>
      <c r="C27" s="123">
        <f>B27/Tab.1!D27</f>
        <v>0.20105620520558279</v>
      </c>
      <c r="D27" s="60">
        <f>'[4]15'!$F$181</f>
        <v>750</v>
      </c>
      <c r="E27" s="181">
        <f>D27/Tab.1!D27</f>
        <v>0.28291210863824973</v>
      </c>
      <c r="F27" s="60">
        <f>'[4]15'!$F$182</f>
        <v>421</v>
      </c>
      <c r="G27" s="181">
        <f>F27/Tab.1!D27</f>
        <v>0.15880799698227085</v>
      </c>
      <c r="H27" s="60">
        <f>'[4]15'!$F$183</f>
        <v>380</v>
      </c>
      <c r="I27" s="181">
        <f>H27/Tab.1!D27</f>
        <v>0.14334213504337986</v>
      </c>
      <c r="J27" s="60">
        <f>'[4]15'!$F$184</f>
        <v>123</v>
      </c>
      <c r="K27" s="181">
        <f>J27/Tab.1!D27</f>
        <v>4.6397585816672957E-2</v>
      </c>
      <c r="L27" s="60">
        <f>'[4]15'!$F$185</f>
        <v>54</v>
      </c>
      <c r="M27" s="181">
        <f>L27/Tab.1!D27</f>
        <v>2.0369671821953979E-2</v>
      </c>
      <c r="N27" s="60">
        <f>'[4]15'!$F$186</f>
        <v>390</v>
      </c>
      <c r="O27" s="181">
        <f>N27/Tab.1!D27</f>
        <v>0.14711429649188984</v>
      </c>
    </row>
    <row r="28" spans="1:15" ht="18" customHeight="1" x14ac:dyDescent="0.25">
      <c r="A28" s="140" t="s">
        <v>27</v>
      </c>
      <c r="B28" s="60">
        <f>'[4]16'!$F$180</f>
        <v>540</v>
      </c>
      <c r="C28" s="123">
        <f>B28/Tab.1!D28</f>
        <v>0.23601398601398602</v>
      </c>
      <c r="D28" s="60">
        <f>'[4]16'!$F$181</f>
        <v>589</v>
      </c>
      <c r="E28" s="181">
        <f>D28/Tab.1!D28</f>
        <v>0.25743006993006995</v>
      </c>
      <c r="F28" s="60">
        <f>'[4]16'!$F$182</f>
        <v>337</v>
      </c>
      <c r="G28" s="181">
        <f>F28/Tab.1!D28</f>
        <v>0.14729020979020979</v>
      </c>
      <c r="H28" s="60">
        <f>'[4]16'!$F$183</f>
        <v>279</v>
      </c>
      <c r="I28" s="181">
        <f>H28/Tab.1!D28</f>
        <v>0.12194055944055944</v>
      </c>
      <c r="J28" s="60">
        <f>'[4]16'!$F$184</f>
        <v>105</v>
      </c>
      <c r="K28" s="181">
        <f>J28/Tab.1!D28</f>
        <v>4.5891608391608392E-2</v>
      </c>
      <c r="L28" s="60">
        <f>'[4]16'!$F$185</f>
        <v>34</v>
      </c>
      <c r="M28" s="181">
        <f>L28/Tab.1!D28</f>
        <v>1.486013986013986E-2</v>
      </c>
      <c r="N28" s="60">
        <f>'[4]16'!$F$186</f>
        <v>404</v>
      </c>
      <c r="O28" s="181">
        <f>N28/Tab.1!D28</f>
        <v>0.17657342657342656</v>
      </c>
    </row>
    <row r="29" spans="1:15" ht="18" customHeight="1" x14ac:dyDescent="0.25">
      <c r="A29" s="140" t="s">
        <v>28</v>
      </c>
      <c r="B29" s="60">
        <f>'[4]22'!$F$180</f>
        <v>355</v>
      </c>
      <c r="C29" s="123">
        <f>B29/Tab.1!D29</f>
        <v>0.22215269086357947</v>
      </c>
      <c r="D29" s="60">
        <f>'[4]22'!$F$181</f>
        <v>413</v>
      </c>
      <c r="E29" s="181">
        <f>D29/Tab.1!D29</f>
        <v>0.25844806007509386</v>
      </c>
      <c r="F29" s="60">
        <f>'[4]22'!$F$182</f>
        <v>214</v>
      </c>
      <c r="G29" s="181">
        <f>F29/Tab.1!D29</f>
        <v>0.13391739674593242</v>
      </c>
      <c r="H29" s="60">
        <f>'[4]22'!$F$183</f>
        <v>166</v>
      </c>
      <c r="I29" s="181">
        <f>H29/Tab.1!D29</f>
        <v>0.10387984981226533</v>
      </c>
      <c r="J29" s="60">
        <f>'[4]22'!$F$184</f>
        <v>65</v>
      </c>
      <c r="K29" s="181">
        <f>J29/Tab.1!D29</f>
        <v>4.0675844806007506E-2</v>
      </c>
      <c r="L29" s="60">
        <f>'[4]22'!$F$185</f>
        <v>22</v>
      </c>
      <c r="M29" s="181">
        <f>L29/Tab.1!D29</f>
        <v>1.3767209011264081E-2</v>
      </c>
      <c r="N29" s="60">
        <f>'[4]22'!$F$186</f>
        <v>363</v>
      </c>
      <c r="O29" s="181">
        <f>N29/Tab.1!D29</f>
        <v>0.22715894868585731</v>
      </c>
    </row>
    <row r="30" spans="1:15" ht="18" customHeight="1" x14ac:dyDescent="0.25">
      <c r="A30" s="140" t="s">
        <v>14</v>
      </c>
      <c r="B30" s="60">
        <f>'[4]35'!$F$180</f>
        <v>182</v>
      </c>
      <c r="C30" s="123">
        <f>B30/Tab.1!D30</f>
        <v>0.19696969696969696</v>
      </c>
      <c r="D30" s="60">
        <f>'[4]35'!$F$181</f>
        <v>236</v>
      </c>
      <c r="E30" s="181">
        <f>D30/Tab.1!D30</f>
        <v>0.25541125541125542</v>
      </c>
      <c r="F30" s="60">
        <f>'[4]35'!$F$182</f>
        <v>122</v>
      </c>
      <c r="G30" s="181">
        <f>F30/Tab.1!D30</f>
        <v>0.13203463203463203</v>
      </c>
      <c r="H30" s="60">
        <f>'[4]35'!$F$183</f>
        <v>147</v>
      </c>
      <c r="I30" s="181">
        <f>H30/Tab.1!D30</f>
        <v>0.15909090909090909</v>
      </c>
      <c r="J30" s="60">
        <f>'[4]35'!$F$184</f>
        <v>78</v>
      </c>
      <c r="K30" s="181">
        <f>J30/Tab.1!D30</f>
        <v>8.4415584415584416E-2</v>
      </c>
      <c r="L30" s="60">
        <f>'[4]35'!$F$185</f>
        <v>24</v>
      </c>
      <c r="M30" s="181">
        <f>L30/Tab.1!D30</f>
        <v>2.5974025974025976E-2</v>
      </c>
      <c r="N30" s="60">
        <f>'[4]35'!$F$186</f>
        <v>135</v>
      </c>
      <c r="O30" s="181">
        <f>N30/Tab.1!D30</f>
        <v>0.1461038961038961</v>
      </c>
    </row>
    <row r="31" spans="1:15" s="128" customFormat="1" ht="18" customHeight="1" x14ac:dyDescent="0.2">
      <c r="A31" s="140" t="s">
        <v>42</v>
      </c>
      <c r="B31" s="60">
        <f>'[4]61'!$F$180</f>
        <v>348</v>
      </c>
      <c r="C31" s="123">
        <f>B31/Tab.1!D31</f>
        <v>0.21790857858484658</v>
      </c>
      <c r="D31" s="60">
        <f>'[4]61'!$F$181</f>
        <v>411</v>
      </c>
      <c r="E31" s="181">
        <f>D31/Tab.1!D31</f>
        <v>0.25735754539762051</v>
      </c>
      <c r="F31" s="60">
        <f>'[4]61'!$F$182</f>
        <v>254</v>
      </c>
      <c r="G31" s="181">
        <f>F31/Tab.1!D31</f>
        <v>0.15904821540388228</v>
      </c>
      <c r="H31" s="60">
        <f>'[4]61'!$F$183</f>
        <v>237</v>
      </c>
      <c r="I31" s="181">
        <f>H31/Tab.1!D31</f>
        <v>0.14840325610519725</v>
      </c>
      <c r="J31" s="60">
        <f>'[4]61'!$F$184</f>
        <v>105</v>
      </c>
      <c r="K31" s="181">
        <f>J31/Tab.1!D31</f>
        <v>6.5748278021289921E-2</v>
      </c>
      <c r="L31" s="60">
        <f>'[4]61'!$F$185</f>
        <v>64</v>
      </c>
      <c r="M31" s="181">
        <f>L31/Tab.1!D31</f>
        <v>4.0075140889167186E-2</v>
      </c>
      <c r="N31" s="60">
        <f>'[4]61'!$F$186</f>
        <v>178</v>
      </c>
      <c r="O31" s="181">
        <f>N31/Tab.1!D31</f>
        <v>0.11145898559799625</v>
      </c>
    </row>
    <row r="32" spans="1:15" s="126" customFormat="1" ht="40.35" customHeight="1" x14ac:dyDescent="0.25">
      <c r="A32" s="137" t="s">
        <v>89</v>
      </c>
      <c r="B32" s="11">
        <f>SUM(B33:B40)</f>
        <v>4592</v>
      </c>
      <c r="C32" s="139">
        <f>B32/Tab.1!D32</f>
        <v>0.1786839954862057</v>
      </c>
      <c r="D32" s="11">
        <f>SUM(D33:D40)</f>
        <v>6821</v>
      </c>
      <c r="E32" s="152">
        <f>D32/Tab.1!D32</f>
        <v>0.2654188878944706</v>
      </c>
      <c r="F32" s="11">
        <f>SUM(F33:F40)</f>
        <v>4463</v>
      </c>
      <c r="G32" s="152">
        <f>F32/Tab.1!D32</f>
        <v>0.1736643449161446</v>
      </c>
      <c r="H32" s="11">
        <f>SUM(H33:H40)</f>
        <v>3621</v>
      </c>
      <c r="I32" s="152">
        <f>H32/Tab.1!D32</f>
        <v>0.14090042414101717</v>
      </c>
      <c r="J32" s="11">
        <f>SUM(J33:J40)</f>
        <v>1453</v>
      </c>
      <c r="K32" s="152">
        <f>J32/Tab.1!D32</f>
        <v>5.6539164948052452E-2</v>
      </c>
      <c r="L32" s="11">
        <f>SUM(L33:L40)</f>
        <v>373</v>
      </c>
      <c r="M32" s="152">
        <f>L32/Tab.1!D32</f>
        <v>1.4514183431261917E-2</v>
      </c>
      <c r="N32" s="11">
        <f>SUM(N33:N40)</f>
        <v>4376</v>
      </c>
      <c r="O32" s="152">
        <f>N32/Tab.1!D32</f>
        <v>0.17027899918284758</v>
      </c>
    </row>
    <row r="33" spans="1:15" ht="18" customHeight="1" x14ac:dyDescent="0.25">
      <c r="A33" s="140" t="s">
        <v>16</v>
      </c>
      <c r="B33" s="60">
        <f>'[4]01'!$F$180</f>
        <v>181</v>
      </c>
      <c r="C33" s="123">
        <f>B33/Tab.1!D33</f>
        <v>0.20685714285714285</v>
      </c>
      <c r="D33" s="60">
        <f>'[4]01'!$F$181</f>
        <v>253</v>
      </c>
      <c r="E33" s="181">
        <f>D33/Tab.1!D33</f>
        <v>0.28914285714285715</v>
      </c>
      <c r="F33" s="60">
        <f>'[4]01'!$F$182</f>
        <v>161</v>
      </c>
      <c r="G33" s="181">
        <f>F33/Tab.1!D33</f>
        <v>0.184</v>
      </c>
      <c r="H33" s="60">
        <f>'[4]01'!$F$183</f>
        <v>103</v>
      </c>
      <c r="I33" s="181">
        <f>H33/Tab.1!D33</f>
        <v>0.11771428571428572</v>
      </c>
      <c r="J33" s="60">
        <f>'[4]01'!$F$184</f>
        <v>41</v>
      </c>
      <c r="K33" s="181">
        <f>J33/Tab.1!D33</f>
        <v>4.6857142857142854E-2</v>
      </c>
      <c r="L33" s="60">
        <f>'[4]01'!$F$185</f>
        <v>5</v>
      </c>
      <c r="M33" s="181">
        <f>L33/Tab.1!D33</f>
        <v>5.7142857142857143E-3</v>
      </c>
      <c r="N33" s="60">
        <f>'[4]01'!$F$186</f>
        <v>131</v>
      </c>
      <c r="O33" s="181">
        <f>N33/Tab.1!D33</f>
        <v>0.14971428571428572</v>
      </c>
    </row>
    <row r="34" spans="1:15" ht="18" customHeight="1" x14ac:dyDescent="0.25">
      <c r="A34" s="140" t="s">
        <v>17</v>
      </c>
      <c r="B34" s="60">
        <f>'[4]07'!$F$180</f>
        <v>349</v>
      </c>
      <c r="C34" s="123">
        <f>B34/Tab.1!D34</f>
        <v>0.1943207126948775</v>
      </c>
      <c r="D34" s="60">
        <f>'[4]07'!$F$181</f>
        <v>517</v>
      </c>
      <c r="E34" s="181">
        <f>D34/Tab.1!D34</f>
        <v>0.28786191536748329</v>
      </c>
      <c r="F34" s="60">
        <f>'[4]07'!$F$182</f>
        <v>277</v>
      </c>
      <c r="G34" s="181">
        <f>F34/Tab.1!D34</f>
        <v>0.15423162583518932</v>
      </c>
      <c r="H34" s="60">
        <f>'[4]07'!$F$183</f>
        <v>284</v>
      </c>
      <c r="I34" s="181">
        <f>H34/Tab.1!D34</f>
        <v>0.15812917594654788</v>
      </c>
      <c r="J34" s="60">
        <f>'[4]07'!$F$184</f>
        <v>87</v>
      </c>
      <c r="K34" s="181">
        <f>J34/Tab.1!D34</f>
        <v>4.844097995545657E-2</v>
      </c>
      <c r="L34" s="60">
        <f>'[4]07'!$F$185</f>
        <v>24</v>
      </c>
      <c r="M34" s="181">
        <f>L34/Tab.1!D34</f>
        <v>1.3363028953229399E-2</v>
      </c>
      <c r="N34" s="60">
        <f>'[4]07'!$F$186</f>
        <v>258</v>
      </c>
      <c r="O34" s="181">
        <f>N34/Tab.1!D34</f>
        <v>0.14365256124721604</v>
      </c>
    </row>
    <row r="35" spans="1:15" ht="18" customHeight="1" x14ac:dyDescent="0.25">
      <c r="A35" s="140" t="s">
        <v>18</v>
      </c>
      <c r="B35" s="60">
        <f>'[4]09'!$F$180</f>
        <v>363</v>
      </c>
      <c r="C35" s="123">
        <f>B35/Tab.1!D35</f>
        <v>0.27272727272727271</v>
      </c>
      <c r="D35" s="60">
        <f>'[4]09'!$F$181</f>
        <v>393</v>
      </c>
      <c r="E35" s="181">
        <f>D35/Tab.1!D35</f>
        <v>0.29526671675432004</v>
      </c>
      <c r="F35" s="60">
        <f>'[4]09'!$F$182</f>
        <v>189</v>
      </c>
      <c r="G35" s="181">
        <f>F35/Tab.1!D35</f>
        <v>0.14199849737039819</v>
      </c>
      <c r="H35" s="60">
        <f>'[4]09'!$F$183</f>
        <v>130</v>
      </c>
      <c r="I35" s="181">
        <f>H35/Tab.1!D35</f>
        <v>9.7670924117205113E-2</v>
      </c>
      <c r="J35" s="60">
        <f>'[4]09'!$F$184</f>
        <v>39</v>
      </c>
      <c r="K35" s="181">
        <f>J35/Tab.1!D35</f>
        <v>2.9301277235161533E-2</v>
      </c>
      <c r="L35" s="60">
        <f>'[4]09'!$F$185</f>
        <v>12</v>
      </c>
      <c r="M35" s="181">
        <f>L35/Tab.1!D35</f>
        <v>9.0157776108189328E-3</v>
      </c>
      <c r="N35" s="60">
        <f>'[4]09'!$F$186</f>
        <v>205</v>
      </c>
      <c r="O35" s="181">
        <f>N35/Tab.1!D35</f>
        <v>0.15401953418482345</v>
      </c>
    </row>
    <row r="36" spans="1:15" ht="18" customHeight="1" x14ac:dyDescent="0.25">
      <c r="A36" s="140" t="s">
        <v>19</v>
      </c>
      <c r="B36" s="60">
        <f>'[4]23'!$F$180</f>
        <v>366</v>
      </c>
      <c r="C36" s="123">
        <f>B36/Tab.1!D36</f>
        <v>0.15320217664294683</v>
      </c>
      <c r="D36" s="60">
        <f>'[4]23'!$F$181</f>
        <v>636</v>
      </c>
      <c r="E36" s="181">
        <f>D36/Tab.1!D36</f>
        <v>0.26622017580577645</v>
      </c>
      <c r="F36" s="60">
        <f>'[4]23'!$F$182</f>
        <v>460</v>
      </c>
      <c r="G36" s="181">
        <f>F36/Tab.1!D36</f>
        <v>0.19254918375889493</v>
      </c>
      <c r="H36" s="60">
        <f>'[4]23'!$F$183</f>
        <v>327</v>
      </c>
      <c r="I36" s="181">
        <f>H36/Tab.1!D36</f>
        <v>0.13687735454164923</v>
      </c>
      <c r="J36" s="60">
        <f>'[4]23'!$F$184</f>
        <v>86</v>
      </c>
      <c r="K36" s="181">
        <f>J36/Tab.1!D36</f>
        <v>3.5998325659271663E-2</v>
      </c>
      <c r="L36" s="60">
        <f>'[4]23'!$F$185</f>
        <v>22</v>
      </c>
      <c r="M36" s="181">
        <f>L36/Tab.1!D36</f>
        <v>9.2088740058601931E-3</v>
      </c>
      <c r="N36" s="60">
        <f>'[4]23'!$F$186</f>
        <v>492</v>
      </c>
      <c r="O36" s="181">
        <f>N36/Tab.1!D36</f>
        <v>0.20594390958560066</v>
      </c>
    </row>
    <row r="37" spans="1:15" ht="18" customHeight="1" x14ac:dyDescent="0.25">
      <c r="A37" s="140" t="s">
        <v>20</v>
      </c>
      <c r="B37" s="60">
        <f>'[4]25'!$F$180</f>
        <v>1229</v>
      </c>
      <c r="C37" s="123">
        <f>B37/Tab.1!D37</f>
        <v>0.16991566431632793</v>
      </c>
      <c r="D37" s="60">
        <f>'[4]25'!$F$181</f>
        <v>1864</v>
      </c>
      <c r="E37" s="181">
        <f>D37/Tab.1!D37</f>
        <v>0.25770772846674961</v>
      </c>
      <c r="F37" s="60">
        <f>'[4]25'!$F$182</f>
        <v>1300</v>
      </c>
      <c r="G37" s="181">
        <f>F37/Tab.1!D37</f>
        <v>0.17973178487487904</v>
      </c>
      <c r="H37" s="60">
        <f>'[4]25'!$F$183</f>
        <v>994</v>
      </c>
      <c r="I37" s="181">
        <f>H37/Tab.1!D37</f>
        <v>0.1374256878197152</v>
      </c>
      <c r="J37" s="60">
        <f>'[4]25'!$F$184</f>
        <v>383</v>
      </c>
      <c r="K37" s="181">
        <f>J37/Tab.1!D37</f>
        <v>5.2951748928522051E-2</v>
      </c>
      <c r="L37" s="60">
        <f>'[4]25'!$F$185</f>
        <v>105</v>
      </c>
      <c r="M37" s="181">
        <f>L37/Tab.1!D37</f>
        <v>1.4516798009124844E-2</v>
      </c>
      <c r="N37" s="60">
        <f>'[4]25'!$F$186</f>
        <v>1358</v>
      </c>
      <c r="O37" s="181">
        <f>N37/Tab.1!D37</f>
        <v>0.18775058758468133</v>
      </c>
    </row>
    <row r="38" spans="1:15" ht="18" customHeight="1" x14ac:dyDescent="0.25">
      <c r="A38" s="140" t="s">
        <v>21</v>
      </c>
      <c r="B38" s="60">
        <f>'[4]30'!$F$180</f>
        <v>481</v>
      </c>
      <c r="C38" s="123">
        <f>B38/Tab.1!D38</f>
        <v>0.17002474372569812</v>
      </c>
      <c r="D38" s="60">
        <f>'[4]30'!$F$181</f>
        <v>854</v>
      </c>
      <c r="E38" s="181">
        <f>D38/Tab.1!D38</f>
        <v>0.30187345351714384</v>
      </c>
      <c r="F38" s="60">
        <f>'[4]30'!$F$182</f>
        <v>558</v>
      </c>
      <c r="G38" s="181">
        <f>F38/Tab.1!D38</f>
        <v>0.19724284199363734</v>
      </c>
      <c r="H38" s="60">
        <f>'[4]30'!$F$183</f>
        <v>447</v>
      </c>
      <c r="I38" s="181">
        <f>H38/Tab.1!D38</f>
        <v>0.15800636267232238</v>
      </c>
      <c r="J38" s="60">
        <f>'[4]30'!$F$184</f>
        <v>122</v>
      </c>
      <c r="K38" s="181">
        <f>J38/Tab.1!D38</f>
        <v>4.3124779073877698E-2</v>
      </c>
      <c r="L38" s="60">
        <f>'[4]30'!$F$185</f>
        <v>29</v>
      </c>
      <c r="M38" s="181">
        <f>L38/Tab.1!D38</f>
        <v>1.0250972074938141E-2</v>
      </c>
      <c r="N38" s="60">
        <f>'[4]30'!$F$186</f>
        <v>338</v>
      </c>
      <c r="O38" s="181">
        <f>N38/Tab.1!D38</f>
        <v>0.11947684694238246</v>
      </c>
    </row>
    <row r="39" spans="1:15" ht="18" customHeight="1" x14ac:dyDescent="0.25">
      <c r="A39" s="140" t="s">
        <v>22</v>
      </c>
      <c r="B39" s="60">
        <f>'[4]36'!$F$180</f>
        <v>257</v>
      </c>
      <c r="C39" s="123">
        <f>B39/Tab.1!D39</f>
        <v>0.18827838827838828</v>
      </c>
      <c r="D39" s="60">
        <f>'[4]36'!$F$181</f>
        <v>448</v>
      </c>
      <c r="E39" s="181">
        <f>D39/Tab.1!D39</f>
        <v>0.3282051282051282</v>
      </c>
      <c r="F39" s="60">
        <f>'[4]36'!$F$182</f>
        <v>200</v>
      </c>
      <c r="G39" s="181">
        <f>F39/Tab.1!D39</f>
        <v>0.14652014652014653</v>
      </c>
      <c r="H39" s="60">
        <f>'[4]36'!$F$183</f>
        <v>165</v>
      </c>
      <c r="I39" s="181">
        <f>H39/Tab.1!D39</f>
        <v>0.12087912087912088</v>
      </c>
      <c r="J39" s="60">
        <f>'[4]36'!$F$184</f>
        <v>58</v>
      </c>
      <c r="K39" s="181">
        <f>J39/Tab.1!D39</f>
        <v>4.2490842490842493E-2</v>
      </c>
      <c r="L39" s="60">
        <f>'[4]36'!$F$185</f>
        <v>20</v>
      </c>
      <c r="M39" s="181">
        <f>L39/Tab.1!D39</f>
        <v>1.4652014652014652E-2</v>
      </c>
      <c r="N39" s="60">
        <f>'[4]36'!$F$186</f>
        <v>217</v>
      </c>
      <c r="O39" s="181">
        <f>N39/Tab.1!D39</f>
        <v>0.15897435897435896</v>
      </c>
    </row>
    <row r="40" spans="1:15" ht="18" customHeight="1" x14ac:dyDescent="0.25">
      <c r="A40" s="140" t="s">
        <v>44</v>
      </c>
      <c r="B40" s="60">
        <f>'[4]63'!$F$180</f>
        <v>1366</v>
      </c>
      <c r="C40" s="123">
        <f>B40/Tab.1!D40</f>
        <v>0.17332825783530009</v>
      </c>
      <c r="D40" s="60">
        <f>'[4]63'!$F$181</f>
        <v>1856</v>
      </c>
      <c r="E40" s="181">
        <f>D40/Tab.1!D40</f>
        <v>0.23550310874254538</v>
      </c>
      <c r="F40" s="60">
        <f>'[4]63'!$F$182</f>
        <v>1318</v>
      </c>
      <c r="G40" s="181">
        <f>F40/Tab.1!D40</f>
        <v>0.16723766019540667</v>
      </c>
      <c r="H40" s="60">
        <f>'[4]63'!$F$183</f>
        <v>1171</v>
      </c>
      <c r="I40" s="181">
        <f>H40/Tab.1!D40</f>
        <v>0.1485852049232331</v>
      </c>
      <c r="J40" s="60">
        <f>'[4]63'!$F$184</f>
        <v>637</v>
      </c>
      <c r="K40" s="181">
        <f>J40/Tab.1!D40</f>
        <v>8.0827306179418856E-2</v>
      </c>
      <c r="L40" s="60">
        <f>'[4]63'!$F$185</f>
        <v>156</v>
      </c>
      <c r="M40" s="181">
        <f>L40/Tab.1!D40</f>
        <v>1.9794442329653598E-2</v>
      </c>
      <c r="N40" s="60">
        <f>'[4]63'!$F$186</f>
        <v>1377</v>
      </c>
      <c r="O40" s="181">
        <f>N40/Tab.1!D40</f>
        <v>0.17472401979444233</v>
      </c>
    </row>
    <row r="41" spans="1:15" s="129" customFormat="1" ht="40.35" customHeight="1" x14ac:dyDescent="0.2">
      <c r="A41" s="137" t="s">
        <v>90</v>
      </c>
      <c r="B41" s="11">
        <f>SUM(B42:B45)</f>
        <v>2164</v>
      </c>
      <c r="C41" s="139">
        <f>B41/Tab.1!D41</f>
        <v>0.22309278350515463</v>
      </c>
      <c r="D41" s="11">
        <f>SUM(D42:D45)</f>
        <v>2423</v>
      </c>
      <c r="E41" s="152">
        <f>D41/Tab.1!D41</f>
        <v>0.2497938144329897</v>
      </c>
      <c r="F41" s="11">
        <f>SUM(F42:F45)</f>
        <v>1496</v>
      </c>
      <c r="G41" s="152">
        <f>F41/Tab.1!D41</f>
        <v>0.15422680412371134</v>
      </c>
      <c r="H41" s="11">
        <f>SUM(H42:H45)</f>
        <v>1422</v>
      </c>
      <c r="I41" s="152">
        <f>H41/Tab.1!D41</f>
        <v>0.14659793814432989</v>
      </c>
      <c r="J41" s="11">
        <f>SUM(J42:J45)</f>
        <v>698</v>
      </c>
      <c r="K41" s="152">
        <f>J41/Tab.1!D41</f>
        <v>7.1958762886597943E-2</v>
      </c>
      <c r="L41" s="11">
        <f>SUM(L42:L45)</f>
        <v>278</v>
      </c>
      <c r="M41" s="152">
        <f>L41/Tab.1!D41</f>
        <v>2.8659793814432989E-2</v>
      </c>
      <c r="N41" s="11">
        <f>SUM(N42:N45)</f>
        <v>1219</v>
      </c>
      <c r="O41" s="152">
        <f>N41/Tab.1!D41</f>
        <v>0.12567010309278351</v>
      </c>
    </row>
    <row r="42" spans="1:15" ht="18" customHeight="1" x14ac:dyDescent="0.25">
      <c r="A42" s="140" t="s">
        <v>29</v>
      </c>
      <c r="B42" s="60">
        <f>'[4]04'!$F$180</f>
        <v>354</v>
      </c>
      <c r="C42" s="123">
        <f>B42/Tab.1!D42</f>
        <v>0.2175783650891211</v>
      </c>
      <c r="D42" s="60">
        <f>'[4]04'!$F$181</f>
        <v>416</v>
      </c>
      <c r="E42" s="181">
        <f>D42/Tab.1!D42</f>
        <v>0.25568531038721576</v>
      </c>
      <c r="F42" s="60">
        <f>'[4]04'!$F$182</f>
        <v>267</v>
      </c>
      <c r="G42" s="181">
        <f>F42/Tab.1!D42</f>
        <v>0.16410571604179472</v>
      </c>
      <c r="H42" s="60">
        <f>'[4]04'!$F$183</f>
        <v>232</v>
      </c>
      <c r="I42" s="181">
        <f>H42/Tab.1!D42</f>
        <v>0.14259373079287033</v>
      </c>
      <c r="J42" s="60">
        <f>'[4]04'!$F$184</f>
        <v>94</v>
      </c>
      <c r="K42" s="181">
        <f>J42/Tab.1!D42</f>
        <v>5.7775046097111246E-2</v>
      </c>
      <c r="L42" s="60">
        <f>'[4]04'!$F$185</f>
        <v>33</v>
      </c>
      <c r="M42" s="181">
        <f>L42/Tab.1!D42</f>
        <v>2.0282728948985862E-2</v>
      </c>
      <c r="N42" s="60">
        <f>'[4]04'!$F$186</f>
        <v>231</v>
      </c>
      <c r="O42" s="181">
        <f>N42/Tab.1!D42</f>
        <v>0.14197910264290103</v>
      </c>
    </row>
    <row r="43" spans="1:15" s="122" customFormat="1" ht="18" customHeight="1" x14ac:dyDescent="0.25">
      <c r="A43" s="140" t="s">
        <v>30</v>
      </c>
      <c r="B43" s="60">
        <f>'[4]19'!$F$180</f>
        <v>670</v>
      </c>
      <c r="C43" s="123">
        <f>B43/Tab.1!D43</f>
        <v>0.21310432569974555</v>
      </c>
      <c r="D43" s="60">
        <f>'[4]19'!$F$181</f>
        <v>804</v>
      </c>
      <c r="E43" s="181">
        <f>D43/Tab.1!D43</f>
        <v>0.25572519083969464</v>
      </c>
      <c r="F43" s="60">
        <f>'[4]19'!$F$182</f>
        <v>499</v>
      </c>
      <c r="G43" s="181">
        <f>F43/Tab.1!D43</f>
        <v>0.15871501272264632</v>
      </c>
      <c r="H43" s="60">
        <f>'[4]19'!$F$183</f>
        <v>472</v>
      </c>
      <c r="I43" s="181">
        <f>H43/Tab.1!D43</f>
        <v>0.15012722646310434</v>
      </c>
      <c r="J43" s="60">
        <f>'[4]19'!$F$184</f>
        <v>220</v>
      </c>
      <c r="K43" s="181">
        <f>J43/Tab.1!D43</f>
        <v>6.9974554707379136E-2</v>
      </c>
      <c r="L43" s="60">
        <f>'[4]19'!$F$185</f>
        <v>94</v>
      </c>
      <c r="M43" s="181">
        <f>L43/Tab.1!D43</f>
        <v>2.989821882951654E-2</v>
      </c>
      <c r="N43" s="60">
        <f>'[4]19'!$F$186</f>
        <v>385</v>
      </c>
      <c r="O43" s="181">
        <f>N43/Tab.1!D43</f>
        <v>0.12245547073791349</v>
      </c>
    </row>
    <row r="44" spans="1:15" ht="18" customHeight="1" x14ac:dyDescent="0.25">
      <c r="A44" s="140" t="s">
        <v>31</v>
      </c>
      <c r="B44" s="60">
        <f>'[4]27'!$F$180</f>
        <v>444</v>
      </c>
      <c r="C44" s="123">
        <f>B44/Tab.1!D44</f>
        <v>0.22699386503067484</v>
      </c>
      <c r="D44" s="60">
        <f>'[4]27'!$F$181</f>
        <v>522</v>
      </c>
      <c r="E44" s="181">
        <f>D44/Tab.1!D44</f>
        <v>0.26687116564417179</v>
      </c>
      <c r="F44" s="60">
        <f>'[4]27'!$F$182</f>
        <v>288</v>
      </c>
      <c r="G44" s="181">
        <f>F44/Tab.1!D44</f>
        <v>0.14723926380368099</v>
      </c>
      <c r="H44" s="60">
        <f>'[4]27'!$F$183</f>
        <v>251</v>
      </c>
      <c r="I44" s="181">
        <f>H44/Tab.1!D44</f>
        <v>0.12832310838445807</v>
      </c>
      <c r="J44" s="60">
        <f>'[4]27'!$F$184</f>
        <v>109</v>
      </c>
      <c r="K44" s="181">
        <f>J44/Tab.1!D44</f>
        <v>5.5725971370143151E-2</v>
      </c>
      <c r="L44" s="60">
        <f>'[4]27'!$F$185</f>
        <v>29</v>
      </c>
      <c r="M44" s="181">
        <f>L44/Tab.1!D44</f>
        <v>1.4826175869120654E-2</v>
      </c>
      <c r="N44" s="60">
        <f>'[4]27'!$F$186</f>
        <v>313</v>
      </c>
      <c r="O44" s="181">
        <f>N44/Tab.1!D44</f>
        <v>0.16002044989775052</v>
      </c>
    </row>
    <row r="45" spans="1:15" s="122" customFormat="1" ht="18" customHeight="1" x14ac:dyDescent="0.25">
      <c r="A45" s="140" t="s">
        <v>43</v>
      </c>
      <c r="B45" s="60">
        <f>'[4]62'!$F$180</f>
        <v>696</v>
      </c>
      <c r="C45" s="123">
        <f>B45/Tab.1!D45</f>
        <v>0.23410696266397579</v>
      </c>
      <c r="D45" s="60">
        <f>'[4]62'!$F$181</f>
        <v>681</v>
      </c>
      <c r="E45" s="181">
        <f>D45/Tab.1!D45</f>
        <v>0.22906155398587286</v>
      </c>
      <c r="F45" s="60">
        <f>'[4]62'!$F$182</f>
        <v>442</v>
      </c>
      <c r="G45" s="181">
        <f>F45/Tab.1!D45</f>
        <v>0.14867137571476624</v>
      </c>
      <c r="H45" s="60">
        <f>'[4]62'!$F$183</f>
        <v>467</v>
      </c>
      <c r="I45" s="181">
        <f>H45/Tab.1!D45</f>
        <v>0.15708039017827111</v>
      </c>
      <c r="J45" s="60">
        <f>'[4]62'!$F$184</f>
        <v>275</v>
      </c>
      <c r="K45" s="181">
        <f>J45/Tab.1!D45</f>
        <v>9.2499159098553649E-2</v>
      </c>
      <c r="L45" s="60">
        <f>'[4]62'!$F$185</f>
        <v>122</v>
      </c>
      <c r="M45" s="181">
        <f>L45/Tab.1!D45</f>
        <v>4.1035990581903804E-2</v>
      </c>
      <c r="N45" s="60">
        <f>'[4]62'!$F$186</f>
        <v>290</v>
      </c>
      <c r="O45" s="181">
        <f>N45/Tab.1!D45</f>
        <v>9.7544567776656571E-2</v>
      </c>
    </row>
    <row r="46" spans="1:15" s="126" customFormat="1" ht="40.35" customHeight="1" x14ac:dyDescent="0.25">
      <c r="A46" s="137" t="s">
        <v>91</v>
      </c>
      <c r="B46" s="11">
        <f>SUM(B47:B52)</f>
        <v>1672</v>
      </c>
      <c r="C46" s="139">
        <f>B46/Tab.1!D46</f>
        <v>0.19997607941633777</v>
      </c>
      <c r="D46" s="11">
        <f>SUM(D47:D52)</f>
        <v>2223</v>
      </c>
      <c r="E46" s="152">
        <f>D46/Tab.1!D46</f>
        <v>0.26587728740581268</v>
      </c>
      <c r="F46" s="11">
        <f>SUM(F47:F52)</f>
        <v>1360</v>
      </c>
      <c r="G46" s="152">
        <f>F46/Tab.1!D46</f>
        <v>0.16265996890324125</v>
      </c>
      <c r="H46" s="11">
        <f>SUM(H47:H52)</f>
        <v>1231</v>
      </c>
      <c r="I46" s="152">
        <f>H46/Tab.1!D46</f>
        <v>0.14723119244109556</v>
      </c>
      <c r="J46" s="11">
        <f>SUM(J47:J52)</f>
        <v>545</v>
      </c>
      <c r="K46" s="152">
        <f>J46/Tab.1!D46</f>
        <v>6.51835904796077E-2</v>
      </c>
      <c r="L46" s="11">
        <f>SUM(L47:L52)</f>
        <v>171</v>
      </c>
      <c r="M46" s="152">
        <f>L46/Tab.1!D46</f>
        <v>2.0452099031216361E-2</v>
      </c>
      <c r="N46" s="11">
        <f>SUM(N47:N52)</f>
        <v>1159</v>
      </c>
      <c r="O46" s="152">
        <f>N46/Tab.1!D46</f>
        <v>0.13861978232268868</v>
      </c>
    </row>
    <row r="47" spans="1:15" ht="18" customHeight="1" x14ac:dyDescent="0.25">
      <c r="A47" s="140" t="s">
        <v>36</v>
      </c>
      <c r="B47" s="60">
        <f>'[4]03'!$F$180</f>
        <v>533</v>
      </c>
      <c r="C47" s="123">
        <f>B47/Tab.1!D47</f>
        <v>0.16697994987468673</v>
      </c>
      <c r="D47" s="60">
        <f>'[4]03'!$F$181</f>
        <v>857</v>
      </c>
      <c r="E47" s="181">
        <f>D47/Tab.1!D47</f>
        <v>0.26848370927318294</v>
      </c>
      <c r="F47" s="60">
        <f>'[4]03'!$F$182</f>
        <v>554</v>
      </c>
      <c r="G47" s="181">
        <f>F47/Tab.1!D47</f>
        <v>0.17355889724310777</v>
      </c>
      <c r="H47" s="60">
        <f>'[4]03'!$F$183</f>
        <v>518</v>
      </c>
      <c r="I47" s="181">
        <f>H47/Tab.1!D47</f>
        <v>0.16228070175438597</v>
      </c>
      <c r="J47" s="60">
        <f>'[4]03'!$F$184</f>
        <v>230</v>
      </c>
      <c r="K47" s="181">
        <f>J47/Tab.1!D47</f>
        <v>7.2055137844611525E-2</v>
      </c>
      <c r="L47" s="60">
        <f>'[4]03'!$F$185</f>
        <v>64</v>
      </c>
      <c r="M47" s="181">
        <f>L47/Tab.1!D47</f>
        <v>2.0050125313283207E-2</v>
      </c>
      <c r="N47" s="60">
        <f>'[4]03'!$F$186</f>
        <v>436</v>
      </c>
      <c r="O47" s="181">
        <f>N47/Tab.1!D47</f>
        <v>0.13659147869674185</v>
      </c>
    </row>
    <row r="48" spans="1:15" ht="18" customHeight="1" x14ac:dyDescent="0.25">
      <c r="A48" s="140" t="s">
        <v>23</v>
      </c>
      <c r="B48" s="60">
        <f>'[4]10'!$F$180</f>
        <v>136</v>
      </c>
      <c r="C48" s="123">
        <f>B48/Tab.1!D48</f>
        <v>0.24372759856630824</v>
      </c>
      <c r="D48" s="60">
        <f>'[4]10'!$F$181</f>
        <v>161</v>
      </c>
      <c r="E48" s="181">
        <f>D48/Tab.1!D48</f>
        <v>0.28853046594982079</v>
      </c>
      <c r="F48" s="60">
        <f>'[4]10'!$F$182</f>
        <v>68</v>
      </c>
      <c r="G48" s="181">
        <f>F48/Tab.1!D48</f>
        <v>0.12186379928315412</v>
      </c>
      <c r="H48" s="60">
        <f>'[4]10'!$F$183</f>
        <v>57</v>
      </c>
      <c r="I48" s="181">
        <f>H48/Tab.1!D48</f>
        <v>0.10215053763440861</v>
      </c>
      <c r="J48" s="60">
        <f>'[4]10'!$F$184</f>
        <v>20</v>
      </c>
      <c r="K48" s="181">
        <f>J48/Tab.1!D48</f>
        <v>3.5842293906810034E-2</v>
      </c>
      <c r="L48" s="60">
        <f>'[4]10'!$F$185</f>
        <v>2</v>
      </c>
      <c r="M48" s="181">
        <f>L48/Tab.1!D48</f>
        <v>3.5842293906810036E-3</v>
      </c>
      <c r="N48" s="60">
        <f>'[4]10'!$F$186</f>
        <v>114</v>
      </c>
      <c r="O48" s="181">
        <f>N48/Tab.1!D48</f>
        <v>0.20430107526881722</v>
      </c>
    </row>
    <row r="49" spans="1:15" ht="18" customHeight="1" x14ac:dyDescent="0.25">
      <c r="A49" s="140" t="s">
        <v>49</v>
      </c>
      <c r="B49" s="60">
        <f>'[4]26'!$F$180</f>
        <v>295</v>
      </c>
      <c r="C49" s="123">
        <f>B49/Tab.1!D49</f>
        <v>0.23505976095617531</v>
      </c>
      <c r="D49" s="60">
        <f>'[4]26'!$F$181</f>
        <v>304</v>
      </c>
      <c r="E49" s="181">
        <f>D49/Tab.1!D49</f>
        <v>0.24223107569721117</v>
      </c>
      <c r="F49" s="60">
        <f>'[4]26'!$F$182</f>
        <v>196</v>
      </c>
      <c r="G49" s="181">
        <f>F49/Tab.1!D49</f>
        <v>0.15617529880478087</v>
      </c>
      <c r="H49" s="60">
        <f>'[4]26'!$F$183</f>
        <v>157</v>
      </c>
      <c r="I49" s="181">
        <f>H49/Tab.1!D49</f>
        <v>0.12509960159362549</v>
      </c>
      <c r="J49" s="60">
        <f>'[4]26'!$F$184</f>
        <v>84</v>
      </c>
      <c r="K49" s="181">
        <f>J49/Tab.1!D49</f>
        <v>6.6932270916334663E-2</v>
      </c>
      <c r="L49" s="60">
        <f>'[4]26'!$F$185</f>
        <v>33</v>
      </c>
      <c r="M49" s="181">
        <f>L49/Tab.1!D49</f>
        <v>2.6294820717131476E-2</v>
      </c>
      <c r="N49" s="60">
        <f>'[4]26'!$F$186</f>
        <v>186</v>
      </c>
      <c r="O49" s="181">
        <f>N49/Tab.1!D49</f>
        <v>0.14820717131474104</v>
      </c>
    </row>
    <row r="50" spans="1:15" ht="18" customHeight="1" x14ac:dyDescent="0.25">
      <c r="A50" s="140" t="s">
        <v>24</v>
      </c>
      <c r="B50" s="60">
        <f>'[4]29'!$F$180</f>
        <v>188</v>
      </c>
      <c r="C50" s="123">
        <f>B50/Tab.1!D50</f>
        <v>0.18467583497053044</v>
      </c>
      <c r="D50" s="60">
        <f>'[4]29'!$F$181</f>
        <v>271</v>
      </c>
      <c r="E50" s="181">
        <f>D50/Tab.1!D50</f>
        <v>0.26620825147347743</v>
      </c>
      <c r="F50" s="60">
        <f>'[4]29'!$F$182</f>
        <v>167</v>
      </c>
      <c r="G50" s="181">
        <f>F50/Tab.1!D50</f>
        <v>0.16404715127701375</v>
      </c>
      <c r="H50" s="60">
        <f>'[4]29'!$F$183</f>
        <v>153</v>
      </c>
      <c r="I50" s="181">
        <f>H50/Tab.1!D50</f>
        <v>0.15029469548133595</v>
      </c>
      <c r="J50" s="60">
        <f>'[4]29'!$F$184</f>
        <v>50</v>
      </c>
      <c r="K50" s="181">
        <f>J50/Tab.1!D50</f>
        <v>4.9115913555992138E-2</v>
      </c>
      <c r="L50" s="60">
        <f>'[4]29'!$F$185</f>
        <v>12</v>
      </c>
      <c r="M50" s="181">
        <f>L50/Tab.1!D50</f>
        <v>1.1787819253438114E-2</v>
      </c>
      <c r="N50" s="60">
        <f>'[4]29'!$F$186</f>
        <v>177</v>
      </c>
      <c r="O50" s="181">
        <f>N50/Tab.1!D50</f>
        <v>0.17387033398821219</v>
      </c>
    </row>
    <row r="51" spans="1:15" ht="18" customHeight="1" x14ac:dyDescent="0.25">
      <c r="A51" s="140" t="s">
        <v>13</v>
      </c>
      <c r="B51" s="60">
        <f>'[4]33'!$F$180</f>
        <v>209</v>
      </c>
      <c r="C51" s="123">
        <f>B51/Tab.1!D51</f>
        <v>0.19316081330868762</v>
      </c>
      <c r="D51" s="60">
        <f>'[4]33'!$F$181</f>
        <v>315</v>
      </c>
      <c r="E51" s="181">
        <f>D51/Tab.1!D51</f>
        <v>0.29112754158964882</v>
      </c>
      <c r="F51" s="60">
        <f>'[4]33'!$F$182</f>
        <v>185</v>
      </c>
      <c r="G51" s="181">
        <f>F51/Tab.1!D51</f>
        <v>0.17097966728280961</v>
      </c>
      <c r="H51" s="60">
        <f>'[4]33'!$F$183</f>
        <v>157</v>
      </c>
      <c r="I51" s="181">
        <f>H51/Tab.1!D51</f>
        <v>0.14510166358595195</v>
      </c>
      <c r="J51" s="60">
        <f>'[4]33'!$F$184</f>
        <v>73</v>
      </c>
      <c r="K51" s="181">
        <f>J51/Tab.1!D51</f>
        <v>6.7467652495378921E-2</v>
      </c>
      <c r="L51" s="60">
        <f>'[4]33'!$F$185</f>
        <v>24</v>
      </c>
      <c r="M51" s="181">
        <f>L51/Tab.1!D51</f>
        <v>2.2181146025878003E-2</v>
      </c>
      <c r="N51" s="60">
        <f>'[4]33'!$F$186</f>
        <v>119</v>
      </c>
      <c r="O51" s="181">
        <f>N51/Tab.1!D51</f>
        <v>0.10998151571164511</v>
      </c>
    </row>
    <row r="52" spans="1:15" ht="18" customHeight="1" x14ac:dyDescent="0.25">
      <c r="A52" s="140" t="s">
        <v>45</v>
      </c>
      <c r="B52" s="60">
        <f>'[4]64'!$F$180</f>
        <v>311</v>
      </c>
      <c r="C52" s="123">
        <f>B52/Tab.1!D52</f>
        <v>0.24761146496815287</v>
      </c>
      <c r="D52" s="60">
        <f>'[4]64'!$F$181</f>
        <v>315</v>
      </c>
      <c r="E52" s="181">
        <f>D52/Tab.1!D52</f>
        <v>0.25079617834394907</v>
      </c>
      <c r="F52" s="60">
        <f>'[4]64'!$F$182</f>
        <v>190</v>
      </c>
      <c r="G52" s="181">
        <f>F52/Tab.1!D52</f>
        <v>0.15127388535031847</v>
      </c>
      <c r="H52" s="60">
        <f>'[4]64'!$F$183</f>
        <v>189</v>
      </c>
      <c r="I52" s="181">
        <f>H52/Tab.1!D52</f>
        <v>0.15047770700636942</v>
      </c>
      <c r="J52" s="60">
        <f>'[4]64'!$F$184</f>
        <v>88</v>
      </c>
      <c r="K52" s="181">
        <f>J52/Tab.1!D52</f>
        <v>7.0063694267515922E-2</v>
      </c>
      <c r="L52" s="60">
        <f>'[4]64'!$F$185</f>
        <v>36</v>
      </c>
      <c r="M52" s="181">
        <f>L52/Tab.1!D52</f>
        <v>2.8662420382165606E-2</v>
      </c>
      <c r="N52" s="60">
        <f>'[4]64'!$F$186</f>
        <v>127</v>
      </c>
      <c r="O52" s="181">
        <f>N52/Tab.1!D52</f>
        <v>0.10111464968152867</v>
      </c>
    </row>
    <row r="53" spans="1:15" s="126" customFormat="1" ht="40.35" customHeight="1" x14ac:dyDescent="0.25">
      <c r="A53" s="137" t="s">
        <v>92</v>
      </c>
      <c r="B53" s="11">
        <f>SUM(B54:B56)</f>
        <v>778</v>
      </c>
      <c r="C53" s="139">
        <f>B53/Tab.1!D53</f>
        <v>0.18059424326833798</v>
      </c>
      <c r="D53" s="11">
        <f>SUM(D54:D56)</f>
        <v>1042</v>
      </c>
      <c r="E53" s="152">
        <f>D53/Tab.1!D53</f>
        <v>0.24187558031569173</v>
      </c>
      <c r="F53" s="11">
        <f>SUM(F54:F56)</f>
        <v>760</v>
      </c>
      <c r="G53" s="152">
        <f>F53/Tab.1!D53</f>
        <v>0.17641597028783659</v>
      </c>
      <c r="H53" s="11">
        <f>SUM(H54:H56)</f>
        <v>663</v>
      </c>
      <c r="I53" s="152">
        <f>H53/Tab.1!D53</f>
        <v>0.15389972144846797</v>
      </c>
      <c r="J53" s="11">
        <f>SUM(J54:J56)</f>
        <v>332</v>
      </c>
      <c r="K53" s="152">
        <f>J53/Tab.1!D53</f>
        <v>7.7065923862581251E-2</v>
      </c>
      <c r="L53" s="11">
        <f>SUM(L54:L56)</f>
        <v>115</v>
      </c>
      <c r="M53" s="152">
        <f>L53/Tab.1!D53</f>
        <v>2.6694521819870011E-2</v>
      </c>
      <c r="N53" s="11">
        <f>SUM(N54:N56)</f>
        <v>618</v>
      </c>
      <c r="O53" s="152">
        <f>N53/Tab.1!D53</f>
        <v>0.14345403899721448</v>
      </c>
    </row>
    <row r="54" spans="1:15" ht="18" customHeight="1" x14ac:dyDescent="0.25">
      <c r="A54" s="140" t="s">
        <v>3</v>
      </c>
      <c r="B54" s="60">
        <f>'[4]06'!$F$180</f>
        <v>180</v>
      </c>
      <c r="C54" s="123">
        <f>B54/Tab.1!D54</f>
        <v>0.16274864376130199</v>
      </c>
      <c r="D54" s="60">
        <f>'[4]06'!$F$181</f>
        <v>235</v>
      </c>
      <c r="E54" s="181">
        <f>D54/Tab.1!D54</f>
        <v>0.21247739602169982</v>
      </c>
      <c r="F54" s="60">
        <f>'[4]06'!$F$182</f>
        <v>186</v>
      </c>
      <c r="G54" s="181">
        <f>F54/Tab.1!D54</f>
        <v>0.16817359855334538</v>
      </c>
      <c r="H54" s="60">
        <f>'[4]06'!$F$183</f>
        <v>155</v>
      </c>
      <c r="I54" s="181">
        <f>H54/Tab.1!D54</f>
        <v>0.14014466546112117</v>
      </c>
      <c r="J54" s="60">
        <f>'[4]06'!$F$184</f>
        <v>66</v>
      </c>
      <c r="K54" s="181">
        <f>J54/Tab.1!D54</f>
        <v>5.9674502712477394E-2</v>
      </c>
      <c r="L54" s="60">
        <f>'[4]06'!$F$185</f>
        <v>27</v>
      </c>
      <c r="M54" s="181">
        <f>L54/Tab.1!D54</f>
        <v>2.4412296564195298E-2</v>
      </c>
      <c r="N54" s="60">
        <f>'[4]06'!$F$186</f>
        <v>257</v>
      </c>
      <c r="O54" s="181">
        <f>N54/Tab.1!D54</f>
        <v>0.23236889692585896</v>
      </c>
    </row>
    <row r="55" spans="1:15" ht="18" customHeight="1" x14ac:dyDescent="0.25">
      <c r="A55" s="142" t="s">
        <v>11</v>
      </c>
      <c r="B55" s="60">
        <f>'[4]28'!$F$180</f>
        <v>110</v>
      </c>
      <c r="C55" s="123">
        <f>B55/Tab.1!D55</f>
        <v>0.12971698113207547</v>
      </c>
      <c r="D55" s="60">
        <f>'[4]28'!$F$181</f>
        <v>221</v>
      </c>
      <c r="E55" s="181">
        <f>D55/Tab.1!D55</f>
        <v>0.26061320754716982</v>
      </c>
      <c r="F55" s="60">
        <f>'[4]28'!$F$182</f>
        <v>132</v>
      </c>
      <c r="G55" s="181">
        <f>F55/Tab.1!D55</f>
        <v>0.15566037735849056</v>
      </c>
      <c r="H55" s="60">
        <f>'[4]28'!$F$183</f>
        <v>124</v>
      </c>
      <c r="I55" s="181">
        <f>H55/Tab.1!D55</f>
        <v>0.14622641509433962</v>
      </c>
      <c r="J55" s="60">
        <f>'[4]28'!$F$184</f>
        <v>76</v>
      </c>
      <c r="K55" s="181">
        <f>J55/Tab.1!D55</f>
        <v>8.9622641509433956E-2</v>
      </c>
      <c r="L55" s="60">
        <f>'[4]28'!$F$185</f>
        <v>32</v>
      </c>
      <c r="M55" s="181">
        <f>L55/Tab.1!D55</f>
        <v>3.7735849056603772E-2</v>
      </c>
      <c r="N55" s="60">
        <f>'[4]28'!$F$186</f>
        <v>153</v>
      </c>
      <c r="O55" s="181">
        <f>N55/Tab.1!D55</f>
        <v>0.18042452830188679</v>
      </c>
    </row>
    <row r="56" spans="1:15" ht="18" customHeight="1" x14ac:dyDescent="0.25">
      <c r="A56" s="140" t="s">
        <v>15</v>
      </c>
      <c r="B56" s="60">
        <f>'[4]38'!$F$180</f>
        <v>488</v>
      </c>
      <c r="C56" s="123">
        <f>B56/Tab.1!D56</f>
        <v>0.20730671197960918</v>
      </c>
      <c r="D56" s="60">
        <f>'[4]38'!$F$181</f>
        <v>586</v>
      </c>
      <c r="E56" s="181">
        <f>D56/Tab.1!D56</f>
        <v>0.24893797790994052</v>
      </c>
      <c r="F56" s="60">
        <f>'[4]38'!$F$182</f>
        <v>442</v>
      </c>
      <c r="G56" s="181">
        <f>F56/Tab.1!D56</f>
        <v>0.18776550552251486</v>
      </c>
      <c r="H56" s="60">
        <f>'[4]38'!$F$183</f>
        <v>384</v>
      </c>
      <c r="I56" s="181">
        <f>H56/Tab.1!D56</f>
        <v>0.16312659303313509</v>
      </c>
      <c r="J56" s="60">
        <f>'[4]38'!$F$184</f>
        <v>190</v>
      </c>
      <c r="K56" s="181">
        <f>J56/Tab.1!D56</f>
        <v>8.0713678844519965E-2</v>
      </c>
      <c r="L56" s="60">
        <f>'[4]38'!$F$185</f>
        <v>56</v>
      </c>
      <c r="M56" s="181">
        <f>L56/Tab.1!D56</f>
        <v>2.3789294817332201E-2</v>
      </c>
      <c r="N56" s="60">
        <f>'[4]38'!$F$186</f>
        <v>208</v>
      </c>
      <c r="O56" s="181">
        <f>N56/Tab.1!D56</f>
        <v>8.8360237892948168E-2</v>
      </c>
    </row>
    <row r="57" spans="1:15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25">
      <c r="A58" s="143"/>
      <c r="B58" s="133"/>
      <c r="C58" s="126"/>
      <c r="D58" s="134"/>
      <c r="F58" s="131"/>
      <c r="G58" s="135"/>
    </row>
    <row r="59" spans="1:15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2024-12-20T15:56:58Z</dcterms:modified>
</cp:coreProperties>
</file>